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delta.sim.sise/webdav/537539288de729232a52de78e63c9b892eed5d0f/47304190417/97e1c4f5-4a53-4f09-b0c4-96c34dfc8f2a/"/>
    </mc:Choice>
  </mc:AlternateContent>
  <xr:revisionPtr revIDLastSave="0" documentId="13_ncr:40000001_{161F889E-C169-4FC8-94D3-FE60C9A91F8F}" xr6:coauthVersionLast="47" xr6:coauthVersionMax="47" xr10:uidLastSave="{00000000-0000-0000-0000-000000000000}"/>
  <bookViews>
    <workbookView xWindow="28680" yWindow="-120" windowWidth="25440" windowHeight="15270" xr2:uid="{00000000-000D-0000-FFFF-FFFF00000000}"/>
  </bookViews>
  <sheets>
    <sheet name="Osakondade kaupa eelarve " sheetId="2" r:id="rId1"/>
    <sheet name="SIM eelarve detailne" sheetId="1" r:id="rId2"/>
  </sheet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8" i="1" l="1"/>
  <c r="L149" i="1" l="1"/>
  <c r="L150" i="1"/>
  <c r="L119" i="1" l="1"/>
  <c r="K240" i="1"/>
  <c r="J240" i="1"/>
  <c r="L48" i="1" l="1"/>
  <c r="L240" i="1" s="1"/>
</calcChain>
</file>

<file path=xl/sharedStrings.xml><?xml version="1.0" encoding="utf-8"?>
<sst xmlns="http://schemas.openxmlformats.org/spreadsheetml/2006/main" count="2389" uniqueCount="382">
  <si>
    <t>Kulujuht</t>
  </si>
  <si>
    <t>Nimetus</t>
  </si>
  <si>
    <t>Kulugrupp</t>
  </si>
  <si>
    <t>Eelarvekonto</t>
  </si>
  <si>
    <t>Eelarve liik ja objekt</t>
  </si>
  <si>
    <t>Eelarve projekt</t>
  </si>
  <si>
    <t>Grant</t>
  </si>
  <si>
    <t>Tegevusala</t>
  </si>
  <si>
    <t>Kuluüksus</t>
  </si>
  <si>
    <t>Esialgne eelarve</t>
  </si>
  <si>
    <t>Muudatused</t>
  </si>
  <si>
    <t>Muudetud eelarve</t>
  </si>
  <si>
    <t>Selgitused</t>
  </si>
  <si>
    <t>KS10009997</t>
  </si>
  <si>
    <t>Erisoodustused</t>
  </si>
  <si>
    <t>otsekulud</t>
  </si>
  <si>
    <t>505</t>
  </si>
  <si>
    <t>20</t>
  </si>
  <si>
    <t>01600</t>
  </si>
  <si>
    <t>Esinduskulu</t>
  </si>
  <si>
    <t>550040</t>
  </si>
  <si>
    <t/>
  </si>
  <si>
    <t>40</t>
  </si>
  <si>
    <t>1S10-TA21-07121</t>
  </si>
  <si>
    <t>uue perioodi tehniline abi</t>
  </si>
  <si>
    <t>03600</t>
  </si>
  <si>
    <t>1S10-SF21</t>
  </si>
  <si>
    <t>10702</t>
  </si>
  <si>
    <t>Lühiajalised lähetused</t>
  </si>
  <si>
    <t>55030</t>
  </si>
  <si>
    <t>08400</t>
  </si>
  <si>
    <t>Taksoteenused</t>
  </si>
  <si>
    <t>55130</t>
  </si>
  <si>
    <t>Töötasu</t>
  </si>
  <si>
    <t>projekt</t>
  </si>
  <si>
    <t>500</t>
  </si>
  <si>
    <t>KS100S3600</t>
  </si>
  <si>
    <t>5S10-NO21-06112</t>
  </si>
  <si>
    <t>Toimepidevus ja kriisiennetus, Norra vahendid, Välisvahendite eelarve uuendatud vastavalt uuendatud plaanile.</t>
  </si>
  <si>
    <t>5S10-NO21-06413</t>
  </si>
  <si>
    <t>Norra vahendite juhtimiskulud</t>
  </si>
  <si>
    <t>6S10-SH00-01132</t>
  </si>
  <si>
    <t>9S10-AM21-TA-SAO</t>
  </si>
  <si>
    <t>9S10-AM21-TA-VVO</t>
  </si>
  <si>
    <t>9S10-BM21-TA-SAO</t>
  </si>
  <si>
    <t>9S10-BM21-TA-VVO</t>
  </si>
  <si>
    <t>9S10-IS21-TA-SAO</t>
  </si>
  <si>
    <t>9S10-IS21-TA-VVO</t>
  </si>
  <si>
    <t>5S10-NO21-06513</t>
  </si>
  <si>
    <t>03100</t>
  </si>
  <si>
    <t>Norra kahepoolsed suhted</t>
  </si>
  <si>
    <t>5S10-NO21-06212</t>
  </si>
  <si>
    <t>Kodanikuühiskonna võimestamine, Norra vahendidd</t>
  </si>
  <si>
    <t>DTO</t>
  </si>
  <si>
    <t>Arendus- ja uurimistööd</t>
  </si>
  <si>
    <t>5502</t>
  </si>
  <si>
    <t>S10-EITS</t>
  </si>
  <si>
    <t>KS10009995</t>
  </si>
  <si>
    <t>KS100T1800</t>
  </si>
  <si>
    <t>IKT</t>
  </si>
  <si>
    <t>5514</t>
  </si>
  <si>
    <t>S10-DHS-HALDUS</t>
  </si>
  <si>
    <t>Info ja PR</t>
  </si>
  <si>
    <t>550060</t>
  </si>
  <si>
    <t>Investeeringud IT</t>
  </si>
  <si>
    <t>15</t>
  </si>
  <si>
    <t>20IN002000</t>
  </si>
  <si>
    <t>S10-RS</t>
  </si>
  <si>
    <t>Muu admin kulu</t>
  </si>
  <si>
    <t>550099</t>
  </si>
  <si>
    <t>S10-ARHIIV</t>
  </si>
  <si>
    <t>Post</t>
  </si>
  <si>
    <t>tsentraalne</t>
  </si>
  <si>
    <t>550011</t>
  </si>
  <si>
    <t>Tööjõukulud</t>
  </si>
  <si>
    <t>välisvahendid</t>
  </si>
  <si>
    <t>1S10-RF21-01212RR5</t>
  </si>
  <si>
    <t>KS100R1400</t>
  </si>
  <si>
    <t>RR menetlustarkvara arendustööde projektijuhtimine (SIM)</t>
  </si>
  <si>
    <t>1S10-RF21-01212SIM</t>
  </si>
  <si>
    <t>Digipöörde projektijuhtimine SIMis</t>
  </si>
  <si>
    <t>1S10-RF21-01212SIM2</t>
  </si>
  <si>
    <t>KS100T0900</t>
  </si>
  <si>
    <t>Digipöörde teenuste juht SIMis</t>
  </si>
  <si>
    <t>S10-PR-DTO</t>
  </si>
  <si>
    <t>Tulemustasufondi jaotamine</t>
  </si>
  <si>
    <t>EKO</t>
  </si>
  <si>
    <t>KS100S2200</t>
  </si>
  <si>
    <t>S10-VAPO-K</t>
  </si>
  <si>
    <t>20SR100028</t>
  </si>
  <si>
    <t>S10-RK-149-IN</t>
  </si>
  <si>
    <t>KS100S1100</t>
  </si>
  <si>
    <t>Investeeringud muud</t>
  </si>
  <si>
    <t>40IN005000</t>
  </si>
  <si>
    <t>Projektitoetus</t>
  </si>
  <si>
    <t>450</t>
  </si>
  <si>
    <t>32</t>
  </si>
  <si>
    <t>S1SCF-KI21-02332</t>
  </si>
  <si>
    <t>41</t>
  </si>
  <si>
    <t>Tegevustoetused</t>
  </si>
  <si>
    <t>452</t>
  </si>
  <si>
    <t>S10-RK-112</t>
  </si>
  <si>
    <t>9S10-RR20-03123VAPO</t>
  </si>
  <si>
    <t>VAPO tegevuskulud</t>
  </si>
  <si>
    <t>Valitsemisala projekt</t>
  </si>
  <si>
    <t>S10-PR-EKO</t>
  </si>
  <si>
    <t>ELVO</t>
  </si>
  <si>
    <t>ATA Erisoodustused</t>
  </si>
  <si>
    <t>KS100T0610</t>
  </si>
  <si>
    <t>KS100T0600</t>
  </si>
  <si>
    <t>S10-JK-ESINDUS</t>
  </si>
  <si>
    <t>KS10009999</t>
  </si>
  <si>
    <t>S10-ELVO-EKTL</t>
  </si>
  <si>
    <t>Koolitus</t>
  </si>
  <si>
    <t>5504</t>
  </si>
  <si>
    <t>S10-ELVO-RAHVUSVAH</t>
  </si>
  <si>
    <t>KS100S0000</t>
  </si>
  <si>
    <t>Pikaajalised lähetused</t>
  </si>
  <si>
    <t>55031</t>
  </si>
  <si>
    <t>Tegevustoetus</t>
  </si>
  <si>
    <t>10SE100002</t>
  </si>
  <si>
    <t>IT Agentuuri töötajate käibemaksu hüvitis</t>
  </si>
  <si>
    <t>Tõlge</t>
  </si>
  <si>
    <t>550003</t>
  </si>
  <si>
    <t>S10-TÕLK</t>
  </si>
  <si>
    <t>S10-PR-ELV</t>
  </si>
  <si>
    <t>Kantsler</t>
  </si>
  <si>
    <t>KS100T0000</t>
  </si>
  <si>
    <t>S10-JKOND-VT</t>
  </si>
  <si>
    <t>2025.a eelarve jääk suunatakse kantsleri projekti S10-JKOND-VT eelarvesse (juhtkonna välitööd).</t>
  </si>
  <si>
    <t>Esinduskulud</t>
  </si>
  <si>
    <t>Liikmemaks</t>
  </si>
  <si>
    <t>20SE000003</t>
  </si>
  <si>
    <t>S10-RES-MAJ-KAN</t>
  </si>
  <si>
    <t>S10-PR-JK</t>
  </si>
  <si>
    <t>KEA</t>
  </si>
  <si>
    <t>KS100S2000</t>
  </si>
  <si>
    <t>S10-KO-SIM-VABATAHTL</t>
  </si>
  <si>
    <t>S10-PR-KEA</t>
  </si>
  <si>
    <t>KO</t>
  </si>
  <si>
    <t>KS100T0300</t>
  </si>
  <si>
    <t>S10-KO-BRIIF</t>
  </si>
  <si>
    <t>S10-KO-MUU</t>
  </si>
  <si>
    <t>Projekti sisemised muudatused.</t>
  </si>
  <si>
    <t>S10-KO-RIIK-VABARIIK</t>
  </si>
  <si>
    <t>S10-KO-SIM-AASTAPAEV</t>
  </si>
  <si>
    <t>S10-KO-SIM-SKAPARIM</t>
  </si>
  <si>
    <t>S10-KO-SIM-VAARTPAEV</t>
  </si>
  <si>
    <t>S10-KO-TURVP</t>
  </si>
  <si>
    <t>S10-KO-MEEDIA</t>
  </si>
  <si>
    <t>S10-KO-VEEB</t>
  </si>
  <si>
    <t>S10-PR-KO</t>
  </si>
  <si>
    <t>Trükised</t>
  </si>
  <si>
    <t>550001</t>
  </si>
  <si>
    <t>S10-KO-TRYKIS-PERIOD</t>
  </si>
  <si>
    <t>KSO</t>
  </si>
  <si>
    <t>S10-PR-KKP</t>
  </si>
  <si>
    <t>KVO</t>
  </si>
  <si>
    <t>KS100S2500</t>
  </si>
  <si>
    <t>S10-KRIIS-VALMIDUS</t>
  </si>
  <si>
    <t>S10-PR-KVO</t>
  </si>
  <si>
    <t>20SR100042</t>
  </si>
  <si>
    <t>S10-RK-124-K</t>
  </si>
  <si>
    <t>ÕO</t>
  </si>
  <si>
    <t>KS100T1200</t>
  </si>
  <si>
    <t>S10-KEELTOIM</t>
  </si>
  <si>
    <t>Jur.teenus</t>
  </si>
  <si>
    <t>550050</t>
  </si>
  <si>
    <t>Kohtukulud</t>
  </si>
  <si>
    <t>608</t>
  </si>
  <si>
    <t>2025.a eelarvejäägi ülekandmine 2026.a eelarvesse.</t>
  </si>
  <si>
    <t>S10-PR-ÕO</t>
  </si>
  <si>
    <t>PO</t>
  </si>
  <si>
    <t>KS10009996</t>
  </si>
  <si>
    <t>KS100T0100</t>
  </si>
  <si>
    <t>S10-KOOL-TOIT</t>
  </si>
  <si>
    <t>S10-SPORT</t>
  </si>
  <si>
    <t>S10-TERVIS</t>
  </si>
  <si>
    <t>S10-JUHT</t>
  </si>
  <si>
    <t>S10-KOOL-MAJ</t>
  </si>
  <si>
    <t>Meditsiin</t>
  </si>
  <si>
    <t>5522</t>
  </si>
  <si>
    <t>S10-KAAST</t>
  </si>
  <si>
    <t>S10-STEB</t>
  </si>
  <si>
    <t>Spordikulud</t>
  </si>
  <si>
    <t>554030</t>
  </si>
  <si>
    <t>S10-PR-PO</t>
  </si>
  <si>
    <t>PRO</t>
  </si>
  <si>
    <t>KS100S1300</t>
  </si>
  <si>
    <t>S10-ABIS-LIIKMEM</t>
  </si>
  <si>
    <t>ABIS liikmemaksu kohustus perioodil 2026-2028</t>
  </si>
  <si>
    <t>S10-IOM-LIIKMEM</t>
  </si>
  <si>
    <t>Toetused</t>
  </si>
  <si>
    <t>S10-KEELEOPE</t>
  </si>
  <si>
    <t>Eesti keele keeleõppe korraldamine välismaalastele</t>
  </si>
  <si>
    <t>S10-PR-PRO</t>
  </si>
  <si>
    <t>RHO</t>
  </si>
  <si>
    <t>KS100T1500</t>
  </si>
  <si>
    <t>S10-IN-valala-RES-MUU</t>
  </si>
  <si>
    <t>Valitsemisala reservide majandusliku sisu muutmine.</t>
  </si>
  <si>
    <t>S10-valala-rande</t>
  </si>
  <si>
    <t>Valitsemisala reservist eraldati SIM STAO projekti PlanPro investeeringute eelarvesse 44 853 eurot.</t>
  </si>
  <si>
    <t>20IN005000</t>
  </si>
  <si>
    <t>Investeeringud transportvara</t>
  </si>
  <si>
    <t>20IN003000</t>
  </si>
  <si>
    <t>S10-IN-valala-RES-TR</t>
  </si>
  <si>
    <t>Maksud (osakondade erisoodustustelt)</t>
  </si>
  <si>
    <t>506</t>
  </si>
  <si>
    <t>S10-IN-valala-RES-KRIT</t>
  </si>
  <si>
    <t>S10-IN-valala-RES-MUU-MAJ</t>
  </si>
  <si>
    <t>S10-OHT</t>
  </si>
  <si>
    <t>Pangateenus</t>
  </si>
  <si>
    <t>550012</t>
  </si>
  <si>
    <t>Tegevustoetus (Erakonnad)</t>
  </si>
  <si>
    <t>20SE100001</t>
  </si>
  <si>
    <t>S10-RK-124-T</t>
  </si>
  <si>
    <t>S10-VAPO-T</t>
  </si>
  <si>
    <t>S10-PR-JK-TS</t>
  </si>
  <si>
    <t>S10-PR-MAKSUD</t>
  </si>
  <si>
    <t>S10-PR-RES</t>
  </si>
  <si>
    <t>S10-PR-RHO</t>
  </si>
  <si>
    <t>Töötasu ja maksud</t>
  </si>
  <si>
    <t>RTO</t>
  </si>
  <si>
    <t>S10-RAHVR-KULU</t>
  </si>
  <si>
    <t>S10-RTO-KONV</t>
  </si>
  <si>
    <t>juriidilised teenused</t>
  </si>
  <si>
    <t>Koolituskulud</t>
  </si>
  <si>
    <t>9S10-RR20-03123RRF</t>
  </si>
  <si>
    <t>RRF tehniline abi, programm "Nutikas rahvastikuarvestus", RRF fondi tegevuskava muudetud.</t>
  </si>
  <si>
    <t>RRF programm "Nutikas rahvastikuarvestus", RRF fondi tegevuskava muudetud.</t>
  </si>
  <si>
    <t>S10-PR-RTO</t>
  </si>
  <si>
    <t>SAK</t>
  </si>
  <si>
    <t>KS100S1000</t>
  </si>
  <si>
    <t>S10-PR-SAK</t>
  </si>
  <si>
    <t>SAO</t>
  </si>
  <si>
    <t>Auditeerimine</t>
  </si>
  <si>
    <t>550051</t>
  </si>
  <si>
    <t>KS100T0400</t>
  </si>
  <si>
    <t>SIM tegevuskulude reservist SAO eelarvesse 12 000 eurot (Advokaadibüroolt NOVE OÜ auditis „PPA Sisekontrollibüroo“ sõltumatu õiguslik hinnang taustakontrollide läbiviimise õiguspärasuse hindamiseks ja õigusaktide muudatuste koostamiseks.)</t>
  </si>
  <si>
    <t>SAO osalus tehniline abi Varjupaiga-, rände- ja integratsioonifond 2021-2027</t>
  </si>
  <si>
    <t>SAO osalus tehniline abi Piirihalduse ja viisapoliitika</t>
  </si>
  <si>
    <t>SAO osalus Sisejulgeolekufondi politseikoostöö ja kriisiohje rahastamisvahend</t>
  </si>
  <si>
    <t>S10-PR-SAO</t>
  </si>
  <si>
    <t>siseminister</t>
  </si>
  <si>
    <t>S10-RES-MAJ-SM</t>
  </si>
  <si>
    <t>reserv</t>
  </si>
  <si>
    <t>S10-PR-SM</t>
  </si>
  <si>
    <t>SJO</t>
  </si>
  <si>
    <t>KS100S3500</t>
  </si>
  <si>
    <t>9S10-MU00-USAPREVENT</t>
  </si>
  <si>
    <t>Finantskuritegude vastaste projektide edendamine</t>
  </si>
  <si>
    <t>S10-PR-SJO</t>
  </si>
  <si>
    <t>STAO</t>
  </si>
  <si>
    <t>S10-TEADUS</t>
  </si>
  <si>
    <t>S10-VAKHIND</t>
  </si>
  <si>
    <t>S10-STAK</t>
  </si>
  <si>
    <t>S10-PLANPRO</t>
  </si>
  <si>
    <t>Õppetoetus</t>
  </si>
  <si>
    <t>S10-STIPENDIUM</t>
  </si>
  <si>
    <t>S10-PR-STO</t>
  </si>
  <si>
    <t>UKO</t>
  </si>
  <si>
    <t>KS100R1700</t>
  </si>
  <si>
    <t>S10-K-STRAT</t>
  </si>
  <si>
    <t>S10-K-SYNDMUS</t>
  </si>
  <si>
    <t>Eesti-Sveitsi koostööprogramm</t>
  </si>
  <si>
    <t>Õppevahendid</t>
  </si>
  <si>
    <t>5524</t>
  </si>
  <si>
    <t>S6SSH-RT00-01133</t>
  </si>
  <si>
    <t>Eesti-Sveitsi koostööprogramm, KAISi grant S6SSH-RT00-01133</t>
  </si>
  <si>
    <t>S1SSF-RT21-04772</t>
  </si>
  <si>
    <t>S10-K-KYSK</t>
  </si>
  <si>
    <t>KÜSK projekti sisemised eelarve muudatused.</t>
  </si>
  <si>
    <t>S10-K-KYSK-AREND</t>
  </si>
  <si>
    <t>S10-K-KYSK-KOGUK</t>
  </si>
  <si>
    <t>S10-K-KYSK-VABAYH</t>
  </si>
  <si>
    <t>S10-K-USK-DIASP</t>
  </si>
  <si>
    <t>S10-K-USK-EKN</t>
  </si>
  <si>
    <t>S10-K-USK-MUUD</t>
  </si>
  <si>
    <t>S10-K-KYSK-HALDUS</t>
  </si>
  <si>
    <t>S10-PR-UKO</t>
  </si>
  <si>
    <t>VAK</t>
  </si>
  <si>
    <t>KS100T1000</t>
  </si>
  <si>
    <t>S10-PR-VAK</t>
  </si>
  <si>
    <t>VHO</t>
  </si>
  <si>
    <t>Bürootarbed</t>
  </si>
  <si>
    <t>550000</t>
  </si>
  <si>
    <t>KS100T1700</t>
  </si>
  <si>
    <t>Erivarustus</t>
  </si>
  <si>
    <t>5539</t>
  </si>
  <si>
    <t>S10-RK-022</t>
  </si>
  <si>
    <t>S10-RK-123</t>
  </si>
  <si>
    <t>Inventar</t>
  </si>
  <si>
    <t>5515</t>
  </si>
  <si>
    <t>Kingitused</t>
  </si>
  <si>
    <t>550041</t>
  </si>
  <si>
    <t>Kinnistute kulud</t>
  </si>
  <si>
    <t>5511</t>
  </si>
  <si>
    <t>20SE000028</t>
  </si>
  <si>
    <t>S10-KIN-KOR</t>
  </si>
  <si>
    <t>S10-KIN-RES</t>
  </si>
  <si>
    <t>S10-KIN-UUR</t>
  </si>
  <si>
    <t>Kinnisvara eelarve nn tarbimiskulud (kommunaalkulud)</t>
  </si>
  <si>
    <t>S10-NARVA-K</t>
  </si>
  <si>
    <t>Kinnistute kulud (RKAS)</t>
  </si>
  <si>
    <t>S10-RKAS-UUR</t>
  </si>
  <si>
    <t>Maamaks</t>
  </si>
  <si>
    <t>6010</t>
  </si>
  <si>
    <t>Mootorsõidukimaks</t>
  </si>
  <si>
    <t>60106</t>
  </si>
  <si>
    <t>SIM tegevuskulude reservist suunatakse VHO inventari eelarvesse 768 eurot (Ukrainale abi, 4 sülearvutit ).</t>
  </si>
  <si>
    <t>Sidekulud</t>
  </si>
  <si>
    <t>550010</t>
  </si>
  <si>
    <t>Sõidukid</t>
  </si>
  <si>
    <t>S10-PR-VHO</t>
  </si>
  <si>
    <t>VVO</t>
  </si>
  <si>
    <t>VVO osalus tehniline abi Varjupaiga-, rände- ja integratsioonifond 2021-2027</t>
  </si>
  <si>
    <t>VVO osalus tehniline abi Piirihalduse ja viisapoliitika</t>
  </si>
  <si>
    <t>VVO osalus Sisejulgeolekufondi politseikoostöö ja kriisiohje rahastamisvahend</t>
  </si>
  <si>
    <t>S9SIS-SI21</t>
  </si>
  <si>
    <t>Sisejulgeoleku fond statistiline</t>
  </si>
  <si>
    <t>S9SAM-SI21</t>
  </si>
  <si>
    <t>Varjupaiga-, rände- ja integratsioonifond statistiline</t>
  </si>
  <si>
    <t>S9SBM-SI21</t>
  </si>
  <si>
    <t>Piirihalduse ja viisapoliitika rahastu statistiline</t>
  </si>
  <si>
    <t>(All)</t>
  </si>
  <si>
    <t>IT investeeringud</t>
  </si>
  <si>
    <t>SIM reservi majandusliku sisu muutmine.</t>
  </si>
  <si>
    <t>Muudatused: 1. RS projekti 2025.a eelarvejäägi 5 675 eurot ülekandmine 2026.a eelarvesse; 2. SIM annab SMITi eelarvesse üle 8 926 eurot (ketaste maksumus 7181 eurot ja AD Audit litsentsid 1745 eurot).</t>
  </si>
  <si>
    <t>Valitsemisala transportvara investeeringute eelarve jaotatud asutustele.</t>
  </si>
  <si>
    <t>Muudatused: 1. RKASi eelarvesse 2 990 000 eurot üle antud (Väike-Maarja kinnisvara); 2. Valitsemisala reservide majandusliku sisu muutmine - 2 461 394 eurot;</t>
  </si>
  <si>
    <t>IOM liikmemaks. Eelarvekomitee 07.01.2026 e-kirjaga tehtud otsuse alusel suunati SIM tegevuskulude reservist 6 000 eurot IOM liikmemaksu tegelike kulude katteks.</t>
  </si>
  <si>
    <t>Remondi- ja kapitalikomponent.</t>
  </si>
  <si>
    <t>VV reservist eraldatud vahendid LPRK. SIM valitsemisala kriisivarude logistikainfosüsteemi arendus.</t>
  </si>
  <si>
    <t>VV reservist eraldatud vahendid LPRK. Kohalike omavalitsuste kriisivõimekuse suurendamine.</t>
  </si>
  <si>
    <t>VV reservist eraldatud vahendid (laiapindne riigikaitse -LPRK). Ehitisregistris varjendite lisamise võimekuse arendamine.</t>
  </si>
  <si>
    <t>VV reservist eraldatud vahendid LPRK. Varude valkonna juht.</t>
  </si>
  <si>
    <t>Riigi kriisiõppus/kompleksõppus. 2025.a eelarvejäägi ülekandmine 2026.a eelarvesse.</t>
  </si>
  <si>
    <t>SIM arhiiviteenuse konsolideerimine. 18 587 eurot suunatakse RTK eelarvesse; SIM tegevuskulude reservist suunatakse DTO projekti S10-ARHIIV eelarvesse 5 000 eurot (arhiivi hävitamisega seotud kulude katteks).</t>
  </si>
  <si>
    <t>SIM kannab SKA eelarvesse üle 18 000 eurot (1.osa) projekti „SAMM“ kulude katteks. Tegu on VA ülese juhtide arenguprogrammiga, mille korraldus on antud SKA pädevusse.</t>
  </si>
  <si>
    <t>2025.a eelarve jääk summas 11 900 eurot suunatakse PO projekti S10-KOOL eelarvesse (majutusega meeskonna arengupäevad).</t>
  </si>
  <si>
    <t>Tsentraalne preemia. Tulemustasufondi jaotamine.</t>
  </si>
  <si>
    <t>Tulemustasude maksude eelarve. Tulemustasufondi jaotamine</t>
  </si>
  <si>
    <t>6 000 eurot suunatakse PO projektist STEB projekti TERVIS (tervisekindlustus).</t>
  </si>
  <si>
    <t xml:space="preserve"> 36 000 eurot suunatakse PO projektist STEB projekti TERVIS (tervisekindlustus). Projekti sisemised muudatused.</t>
  </si>
  <si>
    <t>Vabatahtlike portaali (VAPO) arendamine. SIM kannab tööjõukulude eelarvest RHO "Vabatahtlike portaali (VAPO) arendamine" projekti 26 602 eurot., SIM kannab valitsemisala reservist RHO "Vabatahtlike portaali (VAPO) arendamine" projekti 14 444 eurot.</t>
  </si>
  <si>
    <t>eelarve muudatused: 1. Käsunduslepingutega võetud kuhustus KVO "Riigiplaani missiooni „kriisikindlam Eesti“ lahtiplaneerimine" 9 098 eurot ning UKO "Riigikohtus põhiseaduslikkuse järelevalve asjas" 4 014 eurot; 2.  Keeleõppe eelarvejääk suunati SIM reservi 200 000 eurot; 3. SIM kannab tööjõukulude eelarvest RHO "Vabatahtlike portaali (VAPO) arendamine" projekti 26 602 eurot; 4. Valitsemisala reservist suunatakse SIM 2026.a tööjõukulude eelarvesse: 14 800 eurot ministri nõunike palgakasvuks ning 14 183 eurot kommunikatsiooni valvenädala tasudeks.</t>
  </si>
  <si>
    <t xml:space="preserve">Kinnisvara korrashoiu eelarve </t>
  </si>
  <si>
    <t>SMITi eelarvesse SIM VHO tegevuskuludest suunatakse 1000 eurot SiM valitsemisala haldusvaldkonna 14-15.05.2026 traditsiooniline kevadseminari kulude katteks.</t>
  </si>
  <si>
    <t>Projekti kulujuhi muudatusega seoses (VHO on perioodika kulujuht) suunatakse 7 900 eurot KO eelarvest VHO eelarvesse;  SIM tegevuskulude reservist suunatakse VHO perioodika eelarvesse 1 820 eurot (Juridica ja Juuraveeb).</t>
  </si>
  <si>
    <t>Projekti kulujuhi muudatusega seoses (VHO on perioodika kulujuht) suunatakse 7 900 eurot KO eelarvest VHO eelarvesse.</t>
  </si>
  <si>
    <t>SIM tegevuskulude reservist suunatakse VHO inventari eelarvesse 6345 eurot tõstetavate laudade soetamiseks.</t>
  </si>
  <si>
    <t xml:space="preserve">Eesti-Ukraina koostöö sh ka EKTL. </t>
  </si>
  <si>
    <t>Rahvusvahelise personalipoliitika elluviimine. NEPTi kulude katteks.</t>
  </si>
  <si>
    <t>Häirekeskuse lisavajadus seoses ohuteavitusega: sõnumite saatmisega kaasnevad kulud, mida ei ole eelarvesse planeeritud 51 819 eurot (kogu vajadus on 109 292 eurot).</t>
  </si>
  <si>
    <t>KRIT. Häirekeskuse lisavajadus seoses ohuteavitusega: sõnumite saatmisega kaasnevad kulud, mida ei ole eelarvesse planeeritud 34 878 eurot (kogu vajadus on 109 292 eurot).</t>
  </si>
  <si>
    <t>Valitsemisala reservi muudatused: 1. PPA eelarvesse suunatakse 6256 eurot kelmuste vastase üksuse kuludeks; 2. SIM kannab SKA eelarvesse üle Euroopa Rändevõrgustiku omafinantseeringuks 35 259 eurot; 3. SIM kannab SMITi eelarvesse üle "Vabatahtlike portaali (VAPO) arendamine" projekti 2026.a tegevuskuludeks 176 870 eurot ning SIM VAPO projekti tegevuskuludeks 27 568 eurot; 4. Valitsemisala reservide majandusliku sisu muutmine 2 133 142 eurot; 5. Valitsemisala reservist eraldati SIM STAO projekti PlanPro majandamiskulude eelarvesse 69 592 eurot; 6. Valitsemisala reservist suunatakse SIM 2026.a tööjõukulude eelarvesse 14 800 eurot ministri nõunike palgakasvuks ning  14 183 eurot kommunikatsiooni valvenädala tasudeks; 7. Häirekeskuse lisavajadus seoses ohuteavitusega: sõnumite saatmisega kaasnevad kulud, mida ei ole eelarvesse planeeritud 22 595 (kogu vajadus on 109 292 eurot).</t>
  </si>
  <si>
    <t>Õigusaktide keeletoimetus. 2025.a eelarvejäägi ülekandmine 2026.a eelarvesse 10 000 eurot. Kantsleri eelarvest SIM jaotamata majandamiskulude reservist suunatakse vahendid ÕO projekti S10-KEELETOIM eelarvesse 17 899 eurot.</t>
  </si>
  <si>
    <t>Projekti sisemised muudatused 15 979 eurot;  SIM 2025.a eelarve jääk 2 000 eurot kantakse 2026.a eelarvesse üle (2025.a lõviteo kulude katteks).</t>
  </si>
  <si>
    <t>Projekti sisemised muudatused -15 979 eurot.</t>
  </si>
  <si>
    <t>Väärtuste päeva eelarve.</t>
  </si>
  <si>
    <t xml:space="preserve">Turvalisuse päeva korraldamine (1.detsembril). </t>
  </si>
  <si>
    <t>SIM osalemine kriisiõppustel</t>
  </si>
  <si>
    <t>Valitsemisala reservist eraldati SIM STAO projekti PlanPro majandamiskulude eelarvesse 69 592 eurot.</t>
  </si>
  <si>
    <t>Teadus-arendustegevuse eelarve.  Projekti 2025.a eelarvejäägi ülekandmine 2026.a eelarvesse 84 374 eurot.</t>
  </si>
  <si>
    <t>Teadus-arendustegevuse eelarve. Muudatused: 1. Projekti 2025.a eelarvejäägi ülekandmine 2026.a eelarvesse 63 700 eurot; 2. Teadus-arendustegevuse eelarvest PÄA eelarvesse 119 575 eurot „Teadusuuringu "Päästemeeskondade koolitussüsteemi terviklik metoodiline uuendamine“ tellimine“ , "Ehitusloa taotlemiseks esitatava ehitusprojekti tuleohutuse osa kohustusliku sisu ja detailsuse rakendusuuring“ 29 789 eurot ning "Energiaseadmete (päikesepaneelid ja akud) kasutatavus Eestis, nendega seotud õnnetuste, ohutusnõuete vajaduste ja rakendatavuste rakendusuuring“ 29 480 eurot.</t>
  </si>
  <si>
    <t>Õigusabiteenuse leping (Reisiekspert AS kohtumenetlus) 15 000 eurot suunati eelarvevahendid kantsleri reservist ÕO jur.teenuste eelarvesse;  Õigusabiteenuse leping (UKO tellimus) 12 826 eurot suunati eelarvevahendid kantsleri reservist ÕO jur.teenuste eelarvesse.</t>
  </si>
  <si>
    <t xml:space="preserve"> KÜSK projekti sisemised eelarve muudatused.</t>
  </si>
  <si>
    <t>KÜSK projekti 2025.a eelarvejääk kantakse 2026.a eelarvesse.</t>
  </si>
  <si>
    <t>Siseministri otsekulude eelarve sisemised muudatused.</t>
  </si>
  <si>
    <t>Vabatahtlike portaali (VAPO) arendamine. SIM kannab valitsemisala reservist EKO "Vabatahtlike portaali (VAPO) arendamine" projekti majandamiskuludeks 13 124 eurot.</t>
  </si>
  <si>
    <t xml:space="preserve">Muudatused: 1. 2025.a eelarve jääk suunatakse kantsleri reservi 739 790 eurot; 2. 6 000 eurot eelarvekomitee (EAK) 07.01.2026 e-kirjaga tehtud otsuse alusel suunati IOM liikmemaksu kuludeks; 3.  Kantsleri eelarvest SIM jaotamata majandamiskulude reservist suunatakse vahendid ÕO projekti S10-KEELETOIM eelarvesse 17 899 eurot;  4. Keeleõppe eelarvejääk 200 000 eurot suunati reservi; 5. SIM ostab 5 rendiarvutit, SMIT on teenuse osutaja 1 200 eurot; 6. SIM tegevuskulude reservist suunatakse DTO projekti S10-ARHIIV eelarvesse 5 000 eurot (arhiivi hävitamisega seotud kulude katteks); 7. SIM tegevuskulude reservist suunatakse SAO eelarvesse 12 000 eurot (Advokaadibüroolt NOVE OÜ auditis „PPA Sisekontrollibüroo“ sõltumatu õiguslik hinnang taustakontrollide läbiviimise õiguspärasuse hindamiseks ja õigusaktide muudatuste koostamiseks); 8. SIM tegevuskulude reservist suunatakse VHO inventari eelarvesse 6 345 eurot tõstetavate laudade soetamiseks; 9. SIM tegevuskulude reservist suunatakse VHO inventari eelarvesse 768 eurot (Ukrainale abi, 4 sülearvutit); 10. SIM tegevuskulude reservist suunatakse VHO perioodika eelarvesse 1 820 eurot (Juridica ja Juuraveeb); 11. SMITi eelarvesse SIM kantsleri eelarvest tegevuskulude reservist suunatakse 83 123 eurot SIMi mobiilseadmete soetamiseks; 12. KO projekti S10-KO-MEEDIA algslet kantsleri otsustatud eelarve on 4 300 eurot, otsuse tagamiseks reservist 50 euro eraldamine; 13. RHO eelarvesse 14 eurot pangateenuse tekkinud kulude katteks. </t>
  </si>
  <si>
    <t xml:space="preserve">SIM tegevuskulude reservist suunatakse RHO eelarvesse 14 eurot pangateenuse tekkinud kulude katteks. </t>
  </si>
  <si>
    <t>Ennetava ja turvalise elukeskkonna arendamine.</t>
  </si>
  <si>
    <t>Siseministeeriumi 2026.a eelarve seisuga 01.06.2026</t>
  </si>
  <si>
    <t xml:space="preserve"> Kulujuht</t>
  </si>
  <si>
    <t xml:space="preserve"> Esialgne eelarve </t>
  </si>
  <si>
    <t xml:space="preserve"> Muudatused</t>
  </si>
  <si>
    <t xml:space="preserve"> Muudetud eelarve</t>
  </si>
  <si>
    <t>KOKKU</t>
  </si>
  <si>
    <t>Kodanikuühiskonna mõju suurendamine ja arengu toetamine. Grant on suunatud VVO eelarvest UKO vastutusvaldkonda.</t>
  </si>
  <si>
    <t>Kodanikuühiskonna mõju suurendamine ja arengu toetamine.  Grant on suunatud VVO eelarvest UKO vastutusvaldkonda.</t>
  </si>
  <si>
    <t>Grant on suunatud VVO eelarvest UKO vastutusvaldkonda.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</si>
</sst>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rgb="FFFF0000"/>
      <name val="Calibri"/>
      <family val="2"/>
      <scheme val="minor"/>
    </font>
    <font>
      <sz val="11"/>
      <name val="Calibri"/>
      <family val="2"/>
      <scheme val="minor"/>
    </font>
    <font>
      <b/>
      <sz val="11"/>
      <color theme="1"/>
      <name val="Calibri"/>
      <family val="2"/>
      <charset val="186"/>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3" fontId="0" fillId="0" borderId="0" xfId="0" applyNumberFormat="1"/>
    <xf numFmtId="0" fontId="0" fillId="0" borderId="0" xfId="0" applyAlignment="1">
      <alignment horizontal="center" vertical="center" wrapText="1"/>
    </xf>
    <xf numFmtId="0" fontId="0" fillId="0" borderId="0" xfId="0" applyAlignment="1">
      <alignment horizontal="left"/>
    </xf>
    <xf numFmtId="0" fontId="1" fillId="0" borderId="0" xfId="0" applyFont="1" applyAlignment="1">
      <alignment vertical="top" wrapText="1"/>
    </xf>
    <xf numFmtId="0" fontId="2" fillId="0" borderId="0" xfId="0" applyFont="1" applyAlignment="1">
      <alignment vertical="top" wrapText="1"/>
    </xf>
    <xf numFmtId="0" fontId="0" fillId="2" borderId="0" xfId="0" applyFill="1"/>
    <xf numFmtId="3" fontId="0" fillId="2" borderId="0" xfId="0" applyNumberFormat="1" applyFill="1"/>
    <xf numFmtId="0" fontId="2" fillId="0" borderId="0" xfId="0" applyFont="1"/>
    <xf numFmtId="0" fontId="3" fillId="0" borderId="0" xfId="0" applyFont="1"/>
    <xf numFmtId="0" fontId="0" fillId="0" borderId="1" xfId="0" pivotButton="1" applyBorder="1"/>
    <xf numFmtId="0" fontId="0" fillId="0" borderId="1" xfId="0" applyBorder="1"/>
    <xf numFmtId="0" fontId="0" fillId="0" borderId="1" xfId="0" applyBorder="1" applyAlignment="1">
      <alignment horizontal="left"/>
    </xf>
    <xf numFmtId="3" fontId="0" fillId="0" borderId="1" xfId="0" applyNumberFormat="1" applyBorder="1"/>
  </cellXfs>
  <cellStyles count="1">
    <cellStyle name="Normal" xfId="0" builtinId="0"/>
  </cellStyles>
  <dxfs count="13">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dxf>
    <dxf>
      <font>
        <strike val="0"/>
        <outline val="0"/>
        <shadow val="0"/>
        <u val="none"/>
        <vertAlign val="baseline"/>
        <sz val="11"/>
        <color rgb="FFFF0000"/>
        <name val="Calibri"/>
        <family val="2"/>
        <scheme val="minor"/>
      </font>
      <alignment horizontal="general" vertical="top" textRotation="0" wrapText="1" indent="0" justifyLastLine="0" shrinkToFit="0" readingOrder="0"/>
    </dxf>
    <dxf>
      <numFmt numFmtId="3" formatCode="#,##0"/>
    </dxf>
    <dxf>
      <numFmt numFmtId="3" formatCode="#,##0"/>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ia Podhodjaštševa" refreshedDate="46178.611550810187" createdVersion="8" refreshedVersion="8" minRefreshableVersion="3" recordCount="237" xr:uid="{1CC64507-689D-4FB9-AEDF-DE5AA34025D9}">
  <cacheSource type="worksheet">
    <worksheetSource name="Table1"/>
  </cacheSource>
  <cacheFields count="13">
    <cacheField name="Kulujuht" numFmtId="0">
      <sharedItems containsBlank="1" count="24">
        <s v="DTO"/>
        <s v="EKO"/>
        <s v="ELVO"/>
        <s v="Kantsler"/>
        <s v="KEA"/>
        <s v="KO"/>
        <s v="KSO"/>
        <s v="KVO"/>
        <s v="ÕO"/>
        <s v="PO"/>
        <s v="PRO"/>
        <s v="RHO"/>
        <s v="RTO"/>
        <s v="SAK"/>
        <s v="SAO"/>
        <s v="siseminister"/>
        <s v="SJO"/>
        <s v="STAO"/>
        <s v="UKO"/>
        <s v="VAK"/>
        <s v="VHO"/>
        <s v="VVO"/>
        <m u="1"/>
        <s v="UAO" u="1"/>
      </sharedItems>
    </cacheField>
    <cacheField name="Nimetus" numFmtId="0">
      <sharedItems/>
    </cacheField>
    <cacheField name="Kulugrupp" numFmtId="0">
      <sharedItems count="9">
        <s v="projekt"/>
        <s v="otsekulud"/>
        <s v="tsentraalne"/>
        <s v="välisvahendid"/>
        <s v="Valitsemisala projekt"/>
        <s v="Amortisatsioon" u="1"/>
        <s v="Käibemaks" u="1"/>
        <s v="Tulud" u="1"/>
        <s v="" u="1"/>
      </sharedItems>
    </cacheField>
    <cacheField name="Eelarvekonto" numFmtId="0">
      <sharedItems containsMixedTypes="1" containsNumber="1" containsInteger="1" minValue="15" maxValue="450" count="36">
        <s v="5502"/>
        <s v="505"/>
        <s v="5514"/>
        <s v="550060"/>
        <s v="15"/>
        <s v="550099"/>
        <s v="550011"/>
        <s v="500"/>
        <s v="450"/>
        <s v="452"/>
        <s v="550040"/>
        <s v="5504"/>
        <s v="55030"/>
        <s v="55031"/>
        <s v="550003"/>
        <n v="15"/>
        <s v="550001"/>
        <s v="550050"/>
        <s v="608"/>
        <s v="5522"/>
        <s v="554030"/>
        <s v="506"/>
        <s v="550012"/>
        <s v="55130"/>
        <s v="550051"/>
        <s v="41"/>
        <s v="5524"/>
        <n v="450"/>
        <s v="550000"/>
        <s v="5539"/>
        <s v="5515"/>
        <s v="550041"/>
        <s v="5511"/>
        <s v="6010"/>
        <s v="60106"/>
        <s v="550010"/>
      </sharedItems>
    </cacheField>
    <cacheField name="Eelarve liik ja objekt" numFmtId="0">
      <sharedItems count="21">
        <s v="20"/>
        <s v="20IN002000"/>
        <s v="40"/>
        <s v="20SR100028"/>
        <s v="40IN005000"/>
        <s v="32"/>
        <s v="41"/>
        <s v="10SE100002"/>
        <s v="20SR100042"/>
        <s v="20SE000003"/>
        <s v="20IN005000"/>
        <s v="20IN003000"/>
        <s v="20SE100001"/>
        <s v="20SE000028"/>
        <s v="60" u="1"/>
        <s v="10IN002000" u="1"/>
        <s v="10IN003000" u="1"/>
        <s v="10IN005000" u="1"/>
        <s v="10" u="1"/>
        <s v="10SE000028" u="1"/>
        <s v="" u="1"/>
      </sharedItems>
    </cacheField>
    <cacheField name="Eelarve projekt" numFmtId="0">
      <sharedItems containsBlank="1" count="133">
        <s v="S10-EITS"/>
        <s v=""/>
        <s v="S10-DHS-HALDUS"/>
        <s v="S10-RS"/>
        <s v="S10-ARHIIV"/>
        <s v="S10-PR-DTO"/>
        <s v="S10-VAPO-K"/>
        <s v="S10-RK-149-IN"/>
        <s v="S10-RK-112"/>
        <s v="S10-PR-EKO"/>
        <s v="S10-JK-ESINDUS"/>
        <s v="S10-ELVO-RAHVUSVAH"/>
        <s v="S10-ELVO-EKTL"/>
        <s v="S10-TÕLK"/>
        <s v="S10-PR-ELV"/>
        <s v="S10-JKOND-VT"/>
        <s v="S10-RES-MAJ-KAN"/>
        <s v="S10-PR-JK"/>
        <s v="S10-KO-SIM-VABATAHTL"/>
        <s v="S10-PR-KEA"/>
        <s v="S10-KO-BRIIF"/>
        <s v="S10-KO-MUU"/>
        <s v="S10-KO-RIIK-VABARIIK"/>
        <s v="S10-KO-SIM-AASTAPAEV"/>
        <s v="S10-KO-SIM-VAARTPAEV"/>
        <s v="S10-KO-SIM-SKAPARIM"/>
        <s v="S10-KO-TURVP"/>
        <s v="S10-KO-MEEDIA"/>
        <s v="S10-KO-VEEB"/>
        <s v="S10-PR-KO"/>
        <s v="S10-KO-TRYKIS-PERIOD"/>
        <s v="S10-PR-KKP"/>
        <s v="S10-KRIIS-VALMIDUS"/>
        <s v="S10-PR-KVO"/>
        <s v="S10-RK-124-K"/>
        <s v="S10-KEELTOIM"/>
        <s v="S10-PR-ÕO"/>
        <s v="S10-KOOL-TOIT"/>
        <s v="S10-SPORT"/>
        <s v="S10-TERVIS"/>
        <s v="S10-JUHT"/>
        <s v="S10-KOOL-MAJ"/>
        <s v="S10-KAAST"/>
        <s v="S10-STEB"/>
        <s v="S10-PR-PO"/>
        <s v="S10-ABIS-LIIKMEM"/>
        <s v="S10-IOM-LIIKMEM"/>
        <s v="S10-KEELEOPE"/>
        <s v="S10-PR-PRO"/>
        <s v="S10-IN-valala-RES-MUU"/>
        <s v="S10-valala-rande"/>
        <s v="S10-IN-valala-RES-TR"/>
        <s v="S10-IN-valala-RES-KRIT"/>
        <s v="S10-IN-valala-RES-MUU-MAJ"/>
        <s v="S10-OHT"/>
        <s v="S10-RK-124-T"/>
        <s v="S10-VAPO-T"/>
        <s v="S10-PR-JK-TS"/>
        <s v="S10-PR-MAKSUD"/>
        <s v="S10-PR-RES"/>
        <s v="S10-PR-RHO"/>
        <s v="S10-RTO-KONV"/>
        <s v="S10-RAHVR-KULU"/>
        <s v="S10-PR-RTO"/>
        <s v="S10-PR-SAK"/>
        <s v="S10-PR-SAO"/>
        <s v="S10-RES-MAJ-SM"/>
        <s v="S10-PR-SM"/>
        <s v="S10-PR-SJO"/>
        <s v="S10-TEADUS"/>
        <s v="S10-VAKHIND"/>
        <s v="S10-PLANPRO"/>
        <s v="S10-STAK"/>
        <s v="S10-STIPENDIUM"/>
        <s v="S10-PR-STO"/>
        <s v="S10-K-SYNDMUS"/>
        <s v="S10-K-KYSK"/>
        <s v="S10-K-KYSK-AREND"/>
        <s v="S10-K-KYSK-KOGUK"/>
        <s v="S10-K-KYSK-VABAYH"/>
        <s v="S10-K-STRAT"/>
        <s v="S10-K-USK-DIASP"/>
        <s v="S10-K-USK-EKN"/>
        <s v="S10-K-USK-MUUD"/>
        <s v="S10-K-KYSK-HALDUS"/>
        <s v="S10-PR-UKO"/>
        <s v="S10-PR-VAK"/>
        <s v="S10-RK-022"/>
        <s v="S10-RK-123"/>
        <s v="S10-KIN-KOR"/>
        <s v="S10-KIN-RES"/>
        <s v="S10-KIN-UUR"/>
        <s v="S10-NARVA-K"/>
        <s v="S10-RKAS-UUR"/>
        <s v="S10-PR-VHO"/>
        <s v="S10-RK-ILV" u="1"/>
        <s v="S10-ILV" u="1"/>
        <m u="1"/>
        <s v="S10-PR-VVO" u="1"/>
        <s v="S10-K-kogukond-turv" u="1"/>
        <s v="S10-MINISTER-LAH-SM" u="1"/>
        <s v="S10-RES-LIIKMEMAKS" u="1"/>
        <s v="S10-RES-TOET" u="1"/>
        <s v="S10-KO-LAPS" u="1"/>
        <s v="S10-KO-SAAD" u="1"/>
        <s v="S10-KO-SIM-ARVAMFEST" u="1"/>
        <s v="S10-KO-SIM-ERI" u="1"/>
        <s v="S10-KO-SIM-STARTJAAN" u="1"/>
        <s v="S10-KO-SIM-STARTJOUL" u="1"/>
        <s v="S10-KO-AVAMISED" u="1"/>
        <s v="S10-KO-TRYKIS-SIM" u="1"/>
        <s v="S10-SF21-RISK-KK" u="1"/>
        <s v="S10-K-TURVAVOOR" u="1"/>
        <s v="S10-PERSONAL-MUU" u="1"/>
        <s v="S10-JUMP" u="1"/>
        <s v="S10-DIGIOPE" u="1"/>
        <s v="S10-PERSONAL-JUHT" u="1"/>
        <s v="S10-PERSONAL-TRIPOD" u="1"/>
        <s v="S10-PERSONAL-VAARTUS" u="1"/>
        <s v="S10-PERSONAL-VARBAM" u="1"/>
        <s v="S10-IN-valala-RES-ABIS" u="1"/>
        <s v="S10-IN-valala-RES-KEEL" u="1"/>
        <s v="S10-IN-valala-PK" u="1"/>
        <s v="S10-IN-ABIS-K" u="1"/>
        <s v="S10-VALIM" u="1"/>
        <s v="S10-RAHVR-TOET" u="1"/>
        <s v="S10-RITA" u="1"/>
        <s v="S10-KO-RIIK-KODANIK" u="1"/>
        <s v="S10-K-KYSK-INNO" u="1"/>
        <s v="S10-K-INNO" u="1"/>
        <s v="S10-IN-TRV" u="1"/>
        <s v="S10-IN-valala-RES-RKAS" u="1"/>
        <s v="S10-TRYK-RAAMAT" u="1"/>
      </sharedItems>
    </cacheField>
    <cacheField name="Grant" numFmtId="0">
      <sharedItems containsBlank="1" count="40">
        <s v=""/>
        <s v="1S10-RF21-01212RR5"/>
        <s v="1S10-RF21-01212SIM"/>
        <s v="1S10-RF21-01212SIM2"/>
        <s v="5S10-NO21-06112"/>
        <s v="5S10-NO21-06513"/>
        <s v="5S10-NO21-06413"/>
        <s v="S1SCF-KI21-02332"/>
        <s v="9S10-RR20-03123VAPO"/>
        <s v="1S10-SF21"/>
        <s v="9S10-RR20-03123RRF"/>
        <s v="9S10-BM21-TA-SAO"/>
        <s v="9S10-IS21-TA-SAO"/>
        <s v="9S10-AM21-TA-SAO"/>
        <s v="9S10-MU00-USAPREVENT"/>
        <s v="6S10-SH00-01132"/>
        <s v="5S10-NO21-06212"/>
        <s v="S6SSH-RT00-01133"/>
        <s v="S1SSF-RT21-04772"/>
        <s v="1S10-TA21-07121"/>
        <s v="9S10-AM21-TA-VVO"/>
        <s v="9S10-BM21-TA-VVO"/>
        <s v="9S10-IS21-TA-VVO"/>
        <s v="S9SIS-SI21"/>
        <s v="S9SAM-SI21"/>
        <s v="S9SBM-SI21"/>
        <m u="1"/>
        <s v="S1SSF-RT21-04762" u="1"/>
        <s v="S9SBM-SI21-01173" u="1"/>
        <s v="S9SBM-SI21-01212" u="1"/>
        <s v="S9SBM-SI21-01232" u="1"/>
        <s v="S9SIS-SI21-01122" u="1"/>
        <s v="S9SIS-SI21-01222" u="1"/>
        <s v="S9SIS-SI21-01243" u="1"/>
        <s v="S9SIS-SI21-01322" u="1"/>
        <s v="S9SAM-SI21-01222" u="1"/>
        <s v="S9SAM-SI21-01241" u="1"/>
        <s v="S9SAM-SI21-01251" u="1"/>
        <s v="S9SAM-SI21-01321" u="1"/>
        <s v="S9SAM-SI21-01331" u="1"/>
      </sharedItems>
    </cacheField>
    <cacheField name="Tegevusala" numFmtId="0">
      <sharedItems/>
    </cacheField>
    <cacheField name="Kuluüksus" numFmtId="0">
      <sharedItems/>
    </cacheField>
    <cacheField name="Esialgne eelarve" numFmtId="3">
      <sharedItems containsString="0" containsBlank="1" containsNumber="1" minValue="0" maxValue="9451394"/>
    </cacheField>
    <cacheField name="Muudatused" numFmtId="3">
      <sharedItems containsString="0" containsBlank="1" containsNumber="1" minValue="-5451394" maxValue="1766019"/>
    </cacheField>
    <cacheField name="Muudetud eelarve" numFmtId="3">
      <sharedItems containsSemiMixedTypes="0" containsString="0" containsNumber="1" minValue="0" maxValue="8438201"/>
    </cacheField>
    <cacheField name="Selgitused"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
  <r>
    <x v="0"/>
    <s v="Arendus- ja uurimistööd"/>
    <x v="0"/>
    <x v="0"/>
    <x v="0"/>
    <x v="0"/>
    <x v="0"/>
    <s v="03600"/>
    <s v="KS10009995"/>
    <n v="24832"/>
    <m/>
    <n v="24832"/>
    <m/>
  </r>
  <r>
    <x v="0"/>
    <s v="Erisoodustused"/>
    <x v="1"/>
    <x v="1"/>
    <x v="0"/>
    <x v="1"/>
    <x v="0"/>
    <s v="03600"/>
    <s v="KS100T1800"/>
    <n v="880"/>
    <m/>
    <n v="880"/>
    <m/>
  </r>
  <r>
    <x v="0"/>
    <s v="IKT"/>
    <x v="0"/>
    <x v="2"/>
    <x v="0"/>
    <x v="2"/>
    <x v="0"/>
    <s v="03600"/>
    <s v="KS10009995"/>
    <n v="51235"/>
    <m/>
    <n v="51235"/>
    <m/>
  </r>
  <r>
    <x v="0"/>
    <s v="Info ja PR"/>
    <x v="1"/>
    <x v="3"/>
    <x v="0"/>
    <x v="1"/>
    <x v="0"/>
    <s v="03600"/>
    <s v="KS100T1800"/>
    <n v="275"/>
    <m/>
    <n v="275"/>
    <s v=""/>
  </r>
  <r>
    <x v="0"/>
    <s v="Investeeringud IT"/>
    <x v="0"/>
    <x v="4"/>
    <x v="1"/>
    <x v="3"/>
    <x v="0"/>
    <s v="03600"/>
    <s v="KS10009995"/>
    <n v="10000"/>
    <n v="-3251"/>
    <n v="6749"/>
    <s v="Muudatused: 1. RS projekti 2025.a eelarvejäägi 5 675 eurot ülekandmine 2026.a eelarvesse; 2. SIM annab SMITi eelarvesse üle 8 926 eurot (ketaste maksumus 7181 eurot ja AD Audit litsentsid 1745 eurot)."/>
  </r>
  <r>
    <x v="0"/>
    <s v="Muu admin kulu"/>
    <x v="0"/>
    <x v="5"/>
    <x v="0"/>
    <x v="4"/>
    <x v="0"/>
    <s v="03600"/>
    <s v="KS10009995"/>
    <n v="18587"/>
    <n v="-13587"/>
    <n v="5000"/>
    <s v="SIM arhiiviteenuse konsolideerimine. 18 587 eurot suunatakse RTK eelarvesse; SIM tegevuskulude reservist suunatakse DTO projekti S10-ARHIIV eelarvesse 5 000 eurot (arhiivi hävitamisega seotud kulude katteks)."/>
  </r>
  <r>
    <x v="0"/>
    <s v="Post"/>
    <x v="2"/>
    <x v="6"/>
    <x v="0"/>
    <x v="1"/>
    <x v="0"/>
    <s v="03600"/>
    <s v="KS10009995"/>
    <n v="3200"/>
    <m/>
    <n v="3200"/>
    <m/>
  </r>
  <r>
    <x v="0"/>
    <s v="Tööjõukulud"/>
    <x v="3"/>
    <x v="7"/>
    <x v="2"/>
    <x v="1"/>
    <x v="1"/>
    <s v="01600"/>
    <s v="KS100R1400"/>
    <n v="51380"/>
    <m/>
    <n v="51380"/>
    <s v="RR menetlustarkvara arendustööde projektijuhtimine (SIM)"/>
  </r>
  <r>
    <x v="0"/>
    <s v="Tööjõukulud"/>
    <x v="3"/>
    <x v="7"/>
    <x v="2"/>
    <x v="1"/>
    <x v="2"/>
    <s v="01600"/>
    <s v="KS100T1800"/>
    <n v="48200"/>
    <m/>
    <n v="48200"/>
    <s v="Digipöörde projektijuhtimine SIMis"/>
  </r>
  <r>
    <x v="0"/>
    <s v="Tööjõukulud"/>
    <x v="3"/>
    <x v="7"/>
    <x v="2"/>
    <x v="1"/>
    <x v="3"/>
    <s v="03600"/>
    <s v="KS100T0900"/>
    <n v="54600"/>
    <m/>
    <n v="54600"/>
    <s v="Digipöörde teenuste juht SIMis"/>
  </r>
  <r>
    <x v="0"/>
    <s v="Töötasu"/>
    <x v="0"/>
    <x v="7"/>
    <x v="0"/>
    <x v="5"/>
    <x v="0"/>
    <s v="03600"/>
    <s v="KS100T1800"/>
    <n v="0"/>
    <n v="14900"/>
    <n v="14900"/>
    <s v="Tulemustasufondi jaotamine"/>
  </r>
  <r>
    <x v="1"/>
    <s v="Erisoodustused"/>
    <x v="1"/>
    <x v="1"/>
    <x v="0"/>
    <x v="1"/>
    <x v="0"/>
    <s v="03600"/>
    <s v="KS100S2200"/>
    <n v="968"/>
    <m/>
    <n v="968"/>
    <s v=""/>
  </r>
  <r>
    <x v="1"/>
    <s v="Info ja PR"/>
    <x v="1"/>
    <x v="3"/>
    <x v="0"/>
    <x v="1"/>
    <x v="0"/>
    <s v="03600"/>
    <s v="KS100S2200"/>
    <n v="943"/>
    <m/>
    <n v="943"/>
    <s v=""/>
  </r>
  <r>
    <x v="1"/>
    <s v="Info ja PR"/>
    <x v="0"/>
    <x v="3"/>
    <x v="0"/>
    <x v="6"/>
    <x v="0"/>
    <s v="03600"/>
    <s v="KS100S2200"/>
    <n v="0.1"/>
    <n v="13124"/>
    <n v="13124.1"/>
    <s v="Vabatahtlike portaali (VAPO) arendamine. SIM kannab valitsemisala reservist EKO &quot;Vabatahtlike portaali (VAPO) arendamine&quot; projekti majandamiskuludeks 13 124 eurot."/>
  </r>
  <r>
    <x v="1"/>
    <s v="Investeeringud IT"/>
    <x v="0"/>
    <x v="4"/>
    <x v="3"/>
    <x v="7"/>
    <x v="0"/>
    <s v="03600"/>
    <s v="KS100S1100"/>
    <n v="0.1"/>
    <n v="135360"/>
    <n v="135360.1"/>
    <s v="VV reservist eraldatud vahendid (laiapindne riigikaitse -LPRK). Ehitisregistris varjendite lisamise võimekuse arendamine."/>
  </r>
  <r>
    <x v="1"/>
    <s v="Investeeringud muud"/>
    <x v="3"/>
    <x v="4"/>
    <x v="4"/>
    <x v="1"/>
    <x v="4"/>
    <s v="03600"/>
    <s v="KS100S2200"/>
    <n v="232258"/>
    <n v="-232258"/>
    <n v="0"/>
    <s v="Toimepidevus ja kriisiennetus, Norra vahendid, Välisvahendite eelarve uuendatud vastavalt uuendatud plaanile."/>
  </r>
  <r>
    <x v="1"/>
    <s v="Muu admin kulu"/>
    <x v="3"/>
    <x v="5"/>
    <x v="2"/>
    <x v="1"/>
    <x v="5"/>
    <s v="03100"/>
    <s v="KS100S2200"/>
    <n v="7001"/>
    <m/>
    <n v="7001"/>
    <s v="Norra kahepoolsed suhted"/>
  </r>
  <r>
    <x v="1"/>
    <s v="Muu admin kulu"/>
    <x v="3"/>
    <x v="5"/>
    <x v="2"/>
    <x v="1"/>
    <x v="4"/>
    <s v="03600"/>
    <s v="KS100S2200"/>
    <n v="86463"/>
    <n v="-80463"/>
    <n v="6000"/>
    <s v="Toimepidevus ja kriisiennetus, Norra vahendid, Välisvahendite eelarve uuendatud vastavalt uuendatud plaanile."/>
  </r>
  <r>
    <x v="1"/>
    <s v="Muu admin kulu"/>
    <x v="3"/>
    <x v="5"/>
    <x v="2"/>
    <x v="1"/>
    <x v="6"/>
    <s v="03600"/>
    <s v="KS100S2200"/>
    <n v="48341"/>
    <m/>
    <n v="48341"/>
    <s v="Norra vahendite juhtimiskulud"/>
  </r>
  <r>
    <x v="1"/>
    <s v="Projektitoetus"/>
    <x v="3"/>
    <x v="8"/>
    <x v="5"/>
    <x v="1"/>
    <x v="7"/>
    <s v="03600"/>
    <s v="KS100S2200"/>
    <n v="343251"/>
    <m/>
    <n v="343251"/>
    <s v=""/>
  </r>
  <r>
    <x v="1"/>
    <s v="Projektitoetus"/>
    <x v="3"/>
    <x v="8"/>
    <x v="2"/>
    <x v="1"/>
    <x v="4"/>
    <s v="03600"/>
    <s v="KS100S2200"/>
    <n v="0.1"/>
    <n v="529671"/>
    <n v="529671.1"/>
    <s v="Toimepidevus ja kriisiennetus, Norra vahendid, Välisvahendite eelarve uuendatud vastavalt uuendatud plaanile."/>
  </r>
  <r>
    <x v="1"/>
    <s v="Projektitoetus"/>
    <x v="3"/>
    <x v="8"/>
    <x v="6"/>
    <x v="1"/>
    <x v="7"/>
    <s v="03600"/>
    <s v="KS100S2200"/>
    <n v="2193710"/>
    <m/>
    <n v="2193710"/>
    <s v=""/>
  </r>
  <r>
    <x v="1"/>
    <s v="Tegevustoetused"/>
    <x v="0"/>
    <x v="9"/>
    <x v="3"/>
    <x v="8"/>
    <x v="0"/>
    <s v="03600"/>
    <s v="KS100S2200"/>
    <n v="0.1"/>
    <n v="750000"/>
    <n v="750000.1"/>
    <s v="VV reservist eraldatud vahendid LPRK. Kohalike omavalitsuste kriisivõimekuse suurendamine."/>
  </r>
  <r>
    <x v="1"/>
    <s v="Tööjõukulud"/>
    <x v="3"/>
    <x v="7"/>
    <x v="2"/>
    <x v="1"/>
    <x v="8"/>
    <s v="01600"/>
    <s v="KS100S2200"/>
    <n v="15150"/>
    <m/>
    <n v="15150"/>
    <s v="VAPO tegevuskulud"/>
  </r>
  <r>
    <x v="1"/>
    <s v="Tööjõukulud"/>
    <x v="3"/>
    <x v="7"/>
    <x v="2"/>
    <x v="1"/>
    <x v="4"/>
    <s v="03600"/>
    <s v="KS100S2200"/>
    <n v="310400"/>
    <n v="-282163"/>
    <n v="28237"/>
    <s v="Toimepidevus ja kriisiennetus, Norra vahendid, Välisvahendite eelarve uuendatud vastavalt uuendatud plaanile."/>
  </r>
  <r>
    <x v="1"/>
    <s v="Tööjõukulud"/>
    <x v="3"/>
    <x v="7"/>
    <x v="2"/>
    <x v="1"/>
    <x v="6"/>
    <s v="03600"/>
    <s v="KS100S2200"/>
    <n v="148023"/>
    <m/>
    <n v="148023"/>
    <s v="Norra vahendite juhtimiskulud"/>
  </r>
  <r>
    <x v="1"/>
    <s v="Tööjõukulud"/>
    <x v="3"/>
    <x v="7"/>
    <x v="2"/>
    <x v="1"/>
    <x v="5"/>
    <s v="03600"/>
    <s v="KS100S2200"/>
    <n v="3274"/>
    <m/>
    <n v="3274"/>
    <s v="Norra kahepoolsed suhted"/>
  </r>
  <r>
    <x v="1"/>
    <s v="Töötasu"/>
    <x v="0"/>
    <x v="7"/>
    <x v="0"/>
    <x v="9"/>
    <x v="0"/>
    <s v="03600"/>
    <s v="KS100S2200"/>
    <n v="0"/>
    <n v="17500"/>
    <n v="17500"/>
    <s v="Tulemustasufondi jaotamine"/>
  </r>
  <r>
    <x v="2"/>
    <s v="ATA Erisoodustused"/>
    <x v="1"/>
    <x v="1"/>
    <x v="0"/>
    <x v="1"/>
    <x v="0"/>
    <s v="03600"/>
    <s v="KS100T0610"/>
    <n v="1860"/>
    <m/>
    <n v="1860"/>
    <s v=""/>
  </r>
  <r>
    <x v="2"/>
    <s v="Erisoodustused"/>
    <x v="1"/>
    <x v="1"/>
    <x v="0"/>
    <x v="1"/>
    <x v="0"/>
    <s v="03600"/>
    <s v="KS100T0600"/>
    <n v="440"/>
    <m/>
    <n v="440"/>
    <s v=""/>
  </r>
  <r>
    <x v="2"/>
    <s v="Esinduskulu"/>
    <x v="1"/>
    <x v="10"/>
    <x v="0"/>
    <x v="1"/>
    <x v="0"/>
    <s v="03600"/>
    <s v="KS100T0600"/>
    <n v="1077"/>
    <m/>
    <n v="1077"/>
    <s v=""/>
  </r>
  <r>
    <x v="2"/>
    <s v="Esinduskulu"/>
    <x v="0"/>
    <x v="10"/>
    <x v="0"/>
    <x v="10"/>
    <x v="0"/>
    <s v="03600"/>
    <s v="KS10009999"/>
    <n v="20000"/>
    <m/>
    <n v="20000"/>
    <m/>
  </r>
  <r>
    <x v="2"/>
    <s v="Koolitus"/>
    <x v="0"/>
    <x v="11"/>
    <x v="0"/>
    <x v="11"/>
    <x v="0"/>
    <s v="03600"/>
    <s v="KS10009999"/>
    <n v="0"/>
    <n v="12500"/>
    <n v="12500"/>
    <s v="Rahvusvahelise personalipoliitika elluviimine. NEPTi kulude katteks."/>
  </r>
  <r>
    <x v="2"/>
    <s v="Lühiajalised lähetused"/>
    <x v="2"/>
    <x v="12"/>
    <x v="0"/>
    <x v="1"/>
    <x v="0"/>
    <s v="03600"/>
    <s v="KS10009999"/>
    <n v="200000"/>
    <m/>
    <n v="200000"/>
    <m/>
  </r>
  <r>
    <x v="2"/>
    <s v="Lühiajalised lähetused"/>
    <x v="0"/>
    <x v="12"/>
    <x v="0"/>
    <x v="12"/>
    <x v="0"/>
    <s v="03600"/>
    <s v="KS10009999"/>
    <n v="6000"/>
    <m/>
    <n v="6000"/>
    <s v="Eesti-Ukraina koostöö sh ka EKTL. "/>
  </r>
  <r>
    <x v="2"/>
    <s v="Pikaajalised lähetused"/>
    <x v="1"/>
    <x v="13"/>
    <x v="0"/>
    <x v="1"/>
    <x v="0"/>
    <s v="03600"/>
    <s v="KS100T0610"/>
    <n v="116000"/>
    <n v="500"/>
    <n v="116500"/>
    <s v="2025.a eelarvejäägi ülekandmine 2026.a eelarvesse."/>
  </r>
  <r>
    <x v="2"/>
    <s v="Tegevustoetus"/>
    <x v="1"/>
    <x v="8"/>
    <x v="7"/>
    <x v="1"/>
    <x v="0"/>
    <s v="03600"/>
    <s v="KS10009999"/>
    <n v="50000"/>
    <m/>
    <n v="50000"/>
    <s v="IT Agentuuri töötajate käibemaksu hüvitis"/>
  </r>
  <r>
    <x v="2"/>
    <s v="Tõlge"/>
    <x v="0"/>
    <x v="14"/>
    <x v="0"/>
    <x v="13"/>
    <x v="0"/>
    <s v="03600"/>
    <s v="KS10009999"/>
    <n v="6000"/>
    <m/>
    <n v="6000"/>
    <s v=""/>
  </r>
  <r>
    <x v="2"/>
    <s v="Töötasu"/>
    <x v="0"/>
    <x v="7"/>
    <x v="0"/>
    <x v="14"/>
    <x v="0"/>
    <s v="03600"/>
    <s v="KS100T0600"/>
    <n v="0.1"/>
    <n v="6600"/>
    <n v="6600.1"/>
    <s v="Tulemustasufondi jaotamine"/>
  </r>
  <r>
    <x v="3"/>
    <s v="Erisoodustused"/>
    <x v="1"/>
    <x v="1"/>
    <x v="0"/>
    <x v="1"/>
    <x v="0"/>
    <s v="03600"/>
    <s v="KS100T0000"/>
    <n v="1577"/>
    <m/>
    <n v="1577"/>
    <s v=""/>
  </r>
  <r>
    <x v="3"/>
    <s v="Erisoodustused"/>
    <x v="0"/>
    <x v="1"/>
    <x v="0"/>
    <x v="15"/>
    <x v="0"/>
    <s v="03600"/>
    <s v="KS100T0000"/>
    <n v="0.1"/>
    <n v="4000"/>
    <n v="4000.1"/>
    <s v="2025.a eelarve jääk suunatakse kantsleri projekti S10-JKOND-VT eelarvesse (juhtkonna välitööd)."/>
  </r>
  <r>
    <x v="3"/>
    <s v="Esinduskulu"/>
    <x v="1"/>
    <x v="10"/>
    <x v="0"/>
    <x v="1"/>
    <x v="0"/>
    <s v="03600"/>
    <s v="KS100T0000"/>
    <n v="1359"/>
    <m/>
    <n v="1359"/>
    <s v=""/>
  </r>
  <r>
    <x v="3"/>
    <s v="Esinduskulud"/>
    <x v="0"/>
    <x v="10"/>
    <x v="0"/>
    <x v="15"/>
    <x v="0"/>
    <s v="03600"/>
    <s v="KS100T0000"/>
    <n v="0.1"/>
    <n v="2000"/>
    <n v="2000.1"/>
    <s v="2025.a eelarve jääk suunatakse kantsleri projekti S10-JKOND-VT eelarvesse (juhtkonna välitööd)."/>
  </r>
  <r>
    <x v="3"/>
    <s v="Info ja PR"/>
    <x v="0"/>
    <x v="3"/>
    <x v="0"/>
    <x v="15"/>
    <x v="0"/>
    <s v="03600"/>
    <s v="KS100T0000"/>
    <n v="0.1"/>
    <n v="2000"/>
    <n v="2000.1"/>
    <s v="2025.a eelarve jääk suunatakse kantsleri projekti S10-JKOND-VT eelarvesse (juhtkonna välitööd)."/>
  </r>
  <r>
    <x v="3"/>
    <s v="Lühiajalised lähetused"/>
    <x v="0"/>
    <x v="12"/>
    <x v="0"/>
    <x v="15"/>
    <x v="0"/>
    <s v="03600"/>
    <s v="KS100T0000"/>
    <n v="0.1"/>
    <n v="2000"/>
    <n v="2000.1"/>
    <s v="2025.a eelarve jääk suunatakse kantsleri projekti S10-JKOND-VT eelarvesse (juhtkonna välitööd)."/>
  </r>
  <r>
    <x v="3"/>
    <s v="Muu admin kulu"/>
    <x v="0"/>
    <x v="5"/>
    <x v="0"/>
    <x v="16"/>
    <x v="0"/>
    <s v="03600"/>
    <s v="KS100T0000"/>
    <n v="456232"/>
    <n v="796645"/>
    <n v="1252877"/>
    <s v="Muudatused: 1. 2025.a eelarve jääk suunatakse kantsleri reservi 739 790 eurot; 2. 6 000 eurot eelarvekomitee (EAK) 07.01.2026 e-kirjaga tehtud otsuse alusel suunati IOM liikmemaksu kuludeks; 3.  Kantsleri eelarvest SIM jaotamata majandamiskulude reservist suunatakse vahendid ÕO projekti S10-KEELETOIM eelarvesse 17 899 eurot;  4. Keeleõppe eelarvejääk 200 000 eurot suunati reservi; 5. SIM ostab 5 rendiarvutit, SMIT on teenuse osutaja 1 200 eurot; 6. SIM tegevuskulude reservist suunatakse DTO projekti S10-ARHIIV eelarvesse 5 000 eurot (arhiivi hävitamisega seotud kulude katteks); 7. SIM tegevuskulude reservist suunatakse SAO eelarvesse 12 000 eurot (Advokaadibüroolt NOVE OÜ auditis „PPA Sisekontrollibüroo“ sõltumatu õiguslik hinnang taustakontrollide läbiviimise õiguspärasuse hindamiseks ja õigusaktide muudatuste koostamiseks); 8. SIM tegevuskulude reservist suunatakse VHO inventari eelarvesse 6 345 eurot tõstetavate laudade soetamiseks; 9. SIM tegevuskulude reservist suunatakse VHO inventari eelarvesse 768 eurot (Ukrainale abi, 4 sülearvutit); 10. SIM tegevuskulude reservist suunatakse VHO perioodika eelarvesse 1 820 eurot (Juridica ja Juuraveeb); 11. SMITi eelarvesse SIM kantsleri eelarvest tegevuskulude reservist suunatakse 83 123 eurot SIMi mobiilseadmete soetamiseks; 12. KO projekti S10-KO-MEEDIA algslet kantsleri otsustatud eelarve on 4 300 eurot, otsuse tagamiseks reservist 50 euro eraldamine; 13. RHO eelarvesse 14 eurot pangateenuse tekkinud kulude katteks. "/>
  </r>
  <r>
    <x v="3"/>
    <s v="IT investeeringud"/>
    <x v="0"/>
    <x v="15"/>
    <x v="1"/>
    <x v="16"/>
    <x v="0"/>
    <s v="03600"/>
    <s v="KS100T0000"/>
    <n v="0"/>
    <n v="8926"/>
    <n v="8926"/>
    <s v="SIM reservi majandusliku sisu muutmine."/>
  </r>
  <r>
    <x v="3"/>
    <s v="Töötasu"/>
    <x v="0"/>
    <x v="7"/>
    <x v="0"/>
    <x v="17"/>
    <x v="0"/>
    <s v="03600"/>
    <s v="KS100T0000"/>
    <n v="0"/>
    <n v="11200"/>
    <n v="11200"/>
    <s v="Tulemustasufondi jaotamine"/>
  </r>
  <r>
    <x v="4"/>
    <s v="Erisoodustused"/>
    <x v="1"/>
    <x v="1"/>
    <x v="0"/>
    <x v="1"/>
    <x v="0"/>
    <s v="03600"/>
    <s v="KS100S2000"/>
    <n v="473"/>
    <m/>
    <n v="473"/>
    <s v=""/>
  </r>
  <r>
    <x v="4"/>
    <s v="Esinduskulu"/>
    <x v="1"/>
    <x v="10"/>
    <x v="0"/>
    <x v="1"/>
    <x v="0"/>
    <s v="03600"/>
    <s v="KS100S2000"/>
    <n v="812"/>
    <m/>
    <n v="812"/>
    <s v=""/>
  </r>
  <r>
    <x v="4"/>
    <s v="Esinduskulu"/>
    <x v="0"/>
    <x v="10"/>
    <x v="0"/>
    <x v="18"/>
    <x v="0"/>
    <s v="03600"/>
    <s v="KS100S2000"/>
    <n v="5000"/>
    <m/>
    <n v="5000"/>
    <s v=""/>
  </r>
  <r>
    <x v="4"/>
    <s v="Töötasu"/>
    <x v="0"/>
    <x v="7"/>
    <x v="0"/>
    <x v="19"/>
    <x v="0"/>
    <s v="03600"/>
    <s v="KS100S2000"/>
    <n v="0"/>
    <n v="4500"/>
    <n v="4500"/>
    <s v="Tulemustasufondi jaotamine"/>
  </r>
  <r>
    <x v="5"/>
    <s v="Erisoodustused"/>
    <x v="1"/>
    <x v="1"/>
    <x v="0"/>
    <x v="1"/>
    <x v="0"/>
    <s v="03600"/>
    <s v="KS100T0300"/>
    <n v="616"/>
    <m/>
    <n v="616"/>
    <s v=""/>
  </r>
  <r>
    <x v="5"/>
    <s v="Erisoodustused"/>
    <x v="0"/>
    <x v="1"/>
    <x v="0"/>
    <x v="20"/>
    <x v="0"/>
    <s v="03600"/>
    <s v="KS10009999"/>
    <n v="252"/>
    <m/>
    <n v="252"/>
    <s v=""/>
  </r>
  <r>
    <x v="5"/>
    <s v="Erisoodustused"/>
    <x v="0"/>
    <x v="1"/>
    <x v="0"/>
    <x v="21"/>
    <x v="0"/>
    <s v="03600"/>
    <s v="KS10009999"/>
    <n v="1066"/>
    <n v="1000"/>
    <n v="2066"/>
    <s v="Projekti sisemised muudatused."/>
  </r>
  <r>
    <x v="5"/>
    <s v="Erisoodustused"/>
    <x v="0"/>
    <x v="1"/>
    <x v="0"/>
    <x v="22"/>
    <x v="0"/>
    <s v="03600"/>
    <s v="KS10009999"/>
    <n v="2238"/>
    <m/>
    <n v="2238"/>
    <s v=""/>
  </r>
  <r>
    <x v="5"/>
    <s v="Erisoodustused"/>
    <x v="0"/>
    <x v="1"/>
    <x v="0"/>
    <x v="23"/>
    <x v="0"/>
    <s v="03600"/>
    <s v="KS10009999"/>
    <n v="0.1"/>
    <n v="17979"/>
    <n v="17979.099999999999"/>
    <s v="Projekti sisemised muudatused 15 979 eurot;  SIM 2025.a eelarve jääk 2 000 eurot kantakse 2026.a eelarvesse üle (2025.a lõviteo kulude katteks)."/>
  </r>
  <r>
    <x v="5"/>
    <s v="Erisoodustused"/>
    <x v="0"/>
    <x v="1"/>
    <x v="0"/>
    <x v="24"/>
    <x v="0"/>
    <s v="03600"/>
    <s v="KS10009999"/>
    <n v="14000"/>
    <m/>
    <n v="14000"/>
    <s v="Väärtuste päeva eelarve."/>
  </r>
  <r>
    <x v="5"/>
    <s v="Esinduskulu"/>
    <x v="0"/>
    <x v="10"/>
    <x v="0"/>
    <x v="21"/>
    <x v="0"/>
    <s v="03600"/>
    <s v="KS10009999"/>
    <n v="3434"/>
    <n v="-1000"/>
    <n v="2434"/>
    <s v="Projekti sisemised muudatused."/>
  </r>
  <r>
    <x v="5"/>
    <s v="Esinduskulu"/>
    <x v="0"/>
    <x v="10"/>
    <x v="0"/>
    <x v="22"/>
    <x v="0"/>
    <s v="03600"/>
    <s v="KS10009999"/>
    <n v="3762"/>
    <m/>
    <n v="3762"/>
    <s v=""/>
  </r>
  <r>
    <x v="5"/>
    <s v="Esinduskulu"/>
    <x v="0"/>
    <x v="10"/>
    <x v="0"/>
    <x v="23"/>
    <x v="0"/>
    <s v="03600"/>
    <s v="KS10009999"/>
    <n v="40000"/>
    <n v="-15979"/>
    <n v="24021"/>
    <s v="Projekti sisemised muudatused -15 979 eurot."/>
  </r>
  <r>
    <x v="5"/>
    <s v="Esinduskulu"/>
    <x v="0"/>
    <x v="10"/>
    <x v="0"/>
    <x v="25"/>
    <x v="0"/>
    <s v="03600"/>
    <s v="KS10009999"/>
    <n v="1000"/>
    <m/>
    <n v="1000"/>
    <s v=""/>
  </r>
  <r>
    <x v="5"/>
    <s v="Esinduskulud"/>
    <x v="0"/>
    <x v="10"/>
    <x v="0"/>
    <x v="26"/>
    <x v="0"/>
    <s v="03600"/>
    <s v="KS10009999"/>
    <n v="2000"/>
    <m/>
    <n v="2000"/>
    <s v="Turvalisuse päeva korraldamine (1.detsembril). "/>
  </r>
  <r>
    <x v="5"/>
    <s v="Info ja PR"/>
    <x v="1"/>
    <x v="3"/>
    <x v="0"/>
    <x v="1"/>
    <x v="0"/>
    <s v="03600"/>
    <s v="KS100T0300"/>
    <n v="943"/>
    <m/>
    <n v="943"/>
    <s v=""/>
  </r>
  <r>
    <x v="5"/>
    <s v="Info ja PR"/>
    <x v="0"/>
    <x v="3"/>
    <x v="0"/>
    <x v="20"/>
    <x v="0"/>
    <s v="03600"/>
    <s v="KS10009999"/>
    <n v="2248"/>
    <m/>
    <n v="2248"/>
    <s v=""/>
  </r>
  <r>
    <x v="5"/>
    <s v="Info ja PR"/>
    <x v="0"/>
    <x v="3"/>
    <x v="0"/>
    <x v="27"/>
    <x v="0"/>
    <s v="03600"/>
    <s v="KS10009999"/>
    <n v="4300"/>
    <m/>
    <n v="4300"/>
    <s v=""/>
  </r>
  <r>
    <x v="5"/>
    <s v="Info ja PR"/>
    <x v="0"/>
    <x v="3"/>
    <x v="0"/>
    <x v="28"/>
    <x v="0"/>
    <s v="03600"/>
    <s v="KS10009999"/>
    <n v="2500"/>
    <m/>
    <n v="2500"/>
    <s v=""/>
  </r>
  <r>
    <x v="5"/>
    <s v="Töötasu"/>
    <x v="0"/>
    <x v="7"/>
    <x v="0"/>
    <x v="29"/>
    <x v="0"/>
    <s v="03600"/>
    <s v="KS100T0300"/>
    <n v="0"/>
    <n v="8500"/>
    <n v="8500"/>
    <s v="Tulemustasufondi jaotamine"/>
  </r>
  <r>
    <x v="5"/>
    <s v="Trükised"/>
    <x v="0"/>
    <x v="16"/>
    <x v="0"/>
    <x v="30"/>
    <x v="0"/>
    <s v="03600"/>
    <s v="KS10009999"/>
    <n v="7900"/>
    <n v="-7900"/>
    <n v="0"/>
    <s v="Projekti kulujuhi muudatusega seoses (VHO on perioodika kulujuht) suunatakse 7 900 eurot KO eelarvest VHO eelarvesse."/>
  </r>
  <r>
    <x v="6"/>
    <s v="Erisoodustused"/>
    <x v="1"/>
    <x v="1"/>
    <x v="0"/>
    <x v="1"/>
    <x v="0"/>
    <s v="03600"/>
    <s v="KS100S1100"/>
    <n v="880"/>
    <m/>
    <n v="880"/>
    <s v=""/>
  </r>
  <r>
    <x v="6"/>
    <s v="Info ja PR"/>
    <x v="1"/>
    <x v="3"/>
    <x v="0"/>
    <x v="1"/>
    <x v="0"/>
    <s v="03600"/>
    <s v="KS100S1100"/>
    <n v="1481"/>
    <m/>
    <n v="1481"/>
    <s v=""/>
  </r>
  <r>
    <x v="6"/>
    <s v="Muu admin kulu"/>
    <x v="3"/>
    <x v="5"/>
    <x v="2"/>
    <x v="1"/>
    <x v="9"/>
    <s v="10702"/>
    <s v="KS100S1100"/>
    <n v="9750"/>
    <m/>
    <n v="9750"/>
    <s v="Ennetava ja turvalise elukeskkonna arendamine."/>
  </r>
  <r>
    <x v="6"/>
    <s v="Tegevustoetused"/>
    <x v="3"/>
    <x v="8"/>
    <x v="2"/>
    <x v="1"/>
    <x v="9"/>
    <s v="10702"/>
    <s v="KS100S1100"/>
    <n v="660360"/>
    <m/>
    <n v="660360"/>
    <s v="Ennetava ja turvalise elukeskkonna arendamine."/>
  </r>
  <r>
    <x v="6"/>
    <s v="Tööjõukulud"/>
    <x v="3"/>
    <x v="7"/>
    <x v="2"/>
    <x v="1"/>
    <x v="9"/>
    <s v="10702"/>
    <s v="KS100S1100"/>
    <n v="65000"/>
    <m/>
    <n v="65000"/>
    <s v="Ennetava ja turvalise elukeskkonna arendamine."/>
  </r>
  <r>
    <x v="6"/>
    <s v="Töötasu"/>
    <x v="0"/>
    <x v="7"/>
    <x v="0"/>
    <x v="31"/>
    <x v="0"/>
    <s v="03600"/>
    <s v="KS100S1100"/>
    <n v="0"/>
    <n v="15700"/>
    <n v="15700"/>
    <s v="Tulemustasufondi jaotamine"/>
  </r>
  <r>
    <x v="7"/>
    <s v="Erisoodustused"/>
    <x v="1"/>
    <x v="1"/>
    <x v="0"/>
    <x v="1"/>
    <x v="0"/>
    <s v="03600"/>
    <s v="KS100S2500"/>
    <n v="704"/>
    <m/>
    <n v="704"/>
    <s v=""/>
  </r>
  <r>
    <x v="7"/>
    <s v="Info ja PR"/>
    <x v="1"/>
    <x v="3"/>
    <x v="0"/>
    <x v="1"/>
    <x v="0"/>
    <s v="03600"/>
    <s v="KS100S2500"/>
    <n v="1212"/>
    <m/>
    <n v="1212"/>
    <s v=""/>
  </r>
  <r>
    <x v="7"/>
    <s v="Info ja PR"/>
    <x v="0"/>
    <x v="3"/>
    <x v="0"/>
    <x v="32"/>
    <x v="0"/>
    <s v="03600"/>
    <s v="KS100S2500"/>
    <n v="8000"/>
    <m/>
    <n v="8000"/>
    <s v="SIM osalemine kriisiõppustel"/>
  </r>
  <r>
    <x v="7"/>
    <s v="Töötasu"/>
    <x v="0"/>
    <x v="7"/>
    <x v="0"/>
    <x v="33"/>
    <x v="0"/>
    <s v="03600"/>
    <s v="KS100S2500"/>
    <n v="0.1"/>
    <n v="15800"/>
    <n v="15800.1"/>
    <s v="Tulemustasufondi jaotamine"/>
  </r>
  <r>
    <x v="7"/>
    <s v="Trükised"/>
    <x v="0"/>
    <x v="16"/>
    <x v="8"/>
    <x v="34"/>
    <x v="0"/>
    <s v="03600"/>
    <s v="KS100S2500"/>
    <n v="1000"/>
    <n v="205"/>
    <n v="1205"/>
    <s v="2025.a eelarvejäägi ülekandmine 2026.a eelarvesse."/>
  </r>
  <r>
    <x v="8"/>
    <s v="Erisoodustused"/>
    <x v="1"/>
    <x v="1"/>
    <x v="0"/>
    <x v="1"/>
    <x v="0"/>
    <s v="03600"/>
    <s v="KS100T1200"/>
    <n v="792"/>
    <m/>
    <n v="792"/>
    <s v=""/>
  </r>
  <r>
    <x v="8"/>
    <s v="Info ja PR"/>
    <x v="1"/>
    <x v="3"/>
    <x v="0"/>
    <x v="1"/>
    <x v="0"/>
    <s v="03600"/>
    <s v="KS100T1200"/>
    <n v="1212"/>
    <m/>
    <n v="1212"/>
    <s v=""/>
  </r>
  <r>
    <x v="8"/>
    <s v="Info ja PR"/>
    <x v="0"/>
    <x v="3"/>
    <x v="0"/>
    <x v="35"/>
    <x v="0"/>
    <s v="03600"/>
    <s v="KS100T1200"/>
    <n v="0.1"/>
    <n v="27899"/>
    <n v="27899.1"/>
    <s v="Õigusaktide keeletoimetus. 2025.a eelarvejäägi ülekandmine 2026.a eelarvesse 10 000 eurot. Kantsleri eelarvest SIM jaotamata majandamiskulude reservist suunatakse vahendid ÕO projekti S10-KEELETOIM eelarvesse 17 899 eurot."/>
  </r>
  <r>
    <x v="8"/>
    <s v="Jur.teenus"/>
    <x v="2"/>
    <x v="17"/>
    <x v="0"/>
    <x v="1"/>
    <x v="0"/>
    <s v="03600"/>
    <s v="KS100T1200"/>
    <n v="171"/>
    <n v="27826"/>
    <n v="27997"/>
    <s v="Õigusabiteenuse leping (Reisiekspert AS kohtumenetlus) 15 000 eurot suunati eelarvevahendid kantsleri reservist ÕO jur.teenuste eelarvesse;  Õigusabiteenuse leping (UKO tellimus) 12 826 eurot suunati eelarvevahendid kantsleri reservist ÕO jur.teenuste eelarvesse."/>
  </r>
  <r>
    <x v="8"/>
    <s v="Kohtukulud"/>
    <x v="2"/>
    <x v="18"/>
    <x v="0"/>
    <x v="1"/>
    <x v="0"/>
    <s v="03600"/>
    <s v="KS100T1200"/>
    <n v="4739"/>
    <n v="1133"/>
    <n v="5872"/>
    <s v="2025.a eelarvejäägi ülekandmine 2026.a eelarvesse."/>
  </r>
  <r>
    <x v="8"/>
    <s v="Töötasu"/>
    <x v="0"/>
    <x v="7"/>
    <x v="0"/>
    <x v="36"/>
    <x v="0"/>
    <s v="03600"/>
    <s v="KS100T1200"/>
    <n v="0"/>
    <n v="14400"/>
    <n v="14400"/>
    <s v="Tulemustasufondi jaotamine"/>
  </r>
  <r>
    <x v="9"/>
    <s v="Erisoodustused"/>
    <x v="1"/>
    <x v="1"/>
    <x v="0"/>
    <x v="1"/>
    <x v="0"/>
    <s v="03600"/>
    <s v="KS100T0100"/>
    <n v="528"/>
    <m/>
    <n v="528"/>
    <s v=""/>
  </r>
  <r>
    <x v="9"/>
    <s v="Erisoodustused"/>
    <x v="0"/>
    <x v="1"/>
    <x v="0"/>
    <x v="37"/>
    <x v="0"/>
    <s v="03600"/>
    <s v="KS10009996"/>
    <n v="9383"/>
    <m/>
    <n v="9383"/>
    <s v=""/>
  </r>
  <r>
    <x v="9"/>
    <s v="Erisoodustused"/>
    <x v="0"/>
    <x v="1"/>
    <x v="0"/>
    <x v="38"/>
    <x v="0"/>
    <s v="03600"/>
    <s v="KS10009996"/>
    <n v="2133"/>
    <m/>
    <n v="2133"/>
    <s v=""/>
  </r>
  <r>
    <x v="9"/>
    <s v="Erisoodustused"/>
    <x v="0"/>
    <x v="1"/>
    <x v="0"/>
    <x v="39"/>
    <x v="0"/>
    <s v="03600"/>
    <s v="KS10009996"/>
    <n v="0.1"/>
    <n v="2958"/>
    <n v="2958.1"/>
    <s v="Projekti sisemised muudatused."/>
  </r>
  <r>
    <x v="9"/>
    <s v="Info ja PR"/>
    <x v="1"/>
    <x v="3"/>
    <x v="0"/>
    <x v="1"/>
    <x v="0"/>
    <s v="03600"/>
    <s v="KS100T0100"/>
    <n v="943"/>
    <m/>
    <n v="943"/>
    <s v=""/>
  </r>
  <r>
    <x v="9"/>
    <s v="Koolitus"/>
    <x v="0"/>
    <x v="11"/>
    <x v="0"/>
    <x v="40"/>
    <x v="0"/>
    <s v="03600"/>
    <s v="KS10009996"/>
    <n v="49900"/>
    <n v="-18000"/>
    <n v="31900"/>
    <s v="SIM kannab SKA eelarvesse üle 18 000 eurot (1.osa) projekti „SAMM“ kulude katteks. Tegu on VA ülese juhtide arenguprogrammiga, mille korraldus on antud SKA pädevusse."/>
  </r>
  <r>
    <x v="9"/>
    <s v="Koolitus"/>
    <x v="0"/>
    <x v="11"/>
    <x v="0"/>
    <x v="41"/>
    <x v="0"/>
    <s v="03600"/>
    <s v="KS10009996"/>
    <n v="67845"/>
    <n v="11900"/>
    <n v="79745"/>
    <s v="2025.a eelarve jääk summas 11 900 eurot suunatakse PO projekti S10-KOOL eelarvesse (majutusega meeskonna arengupäevad)."/>
  </r>
  <r>
    <x v="9"/>
    <s v="Meditsiin"/>
    <x v="0"/>
    <x v="19"/>
    <x v="0"/>
    <x v="39"/>
    <x v="0"/>
    <s v="03600"/>
    <s v="KS10009996"/>
    <n v="15490"/>
    <n v="33042"/>
    <n v="48532"/>
    <s v=" 36 000 eurot suunatakse PO projektist STEB projekti TERVIS (tervisekindlustus). Projekti sisemised muudatused."/>
  </r>
  <r>
    <x v="9"/>
    <s v="Muu admin kulu"/>
    <x v="0"/>
    <x v="5"/>
    <x v="0"/>
    <x v="42"/>
    <x v="0"/>
    <s v="03600"/>
    <s v="KS10009996"/>
    <n v="427"/>
    <m/>
    <n v="427"/>
    <s v=""/>
  </r>
  <r>
    <x v="9"/>
    <s v="Spordikulud"/>
    <x v="0"/>
    <x v="20"/>
    <x v="0"/>
    <x v="43"/>
    <x v="0"/>
    <s v="03600"/>
    <s v="KS10009996"/>
    <n v="72000"/>
    <n v="-36000"/>
    <n v="36000"/>
    <s v="6 000 eurot suunatakse PO projektist STEB projekti TERVIS (tervisekindlustus)."/>
  </r>
  <r>
    <x v="9"/>
    <s v="Töötasu"/>
    <x v="0"/>
    <x v="7"/>
    <x v="0"/>
    <x v="44"/>
    <x v="0"/>
    <s v="03600"/>
    <s v="KS100T0100"/>
    <n v="0"/>
    <n v="7600"/>
    <n v="7600"/>
    <s v="Tulemustasufondi jaotamine"/>
  </r>
  <r>
    <x v="10"/>
    <s v="Erisoodustused"/>
    <x v="1"/>
    <x v="1"/>
    <x v="0"/>
    <x v="1"/>
    <x v="0"/>
    <s v="03600"/>
    <s v="KS100S1300"/>
    <n v="1320"/>
    <m/>
    <n v="1320"/>
    <s v=""/>
  </r>
  <r>
    <x v="10"/>
    <s v="Info ja PR"/>
    <x v="1"/>
    <x v="3"/>
    <x v="0"/>
    <x v="1"/>
    <x v="0"/>
    <s v="03600"/>
    <s v="KS100S1300"/>
    <n v="1751"/>
    <m/>
    <n v="1751"/>
    <s v=""/>
  </r>
  <r>
    <x v="10"/>
    <s v="Liikmemaks"/>
    <x v="0"/>
    <x v="9"/>
    <x v="9"/>
    <x v="45"/>
    <x v="0"/>
    <s v="03600"/>
    <s v="KS100S1300"/>
    <n v="3000"/>
    <m/>
    <n v="3000"/>
    <s v="ABIS liikmemaksu kohustus perioodil 2026-2028"/>
  </r>
  <r>
    <x v="10"/>
    <s v="Liikmemaks"/>
    <x v="0"/>
    <x v="9"/>
    <x v="9"/>
    <x v="46"/>
    <x v="0"/>
    <s v="03600"/>
    <s v="KS100S1300"/>
    <n v="45456"/>
    <n v="6000"/>
    <n v="51456"/>
    <s v="IOM liikmemaks. Eelarvekomitee 07.01.2026 e-kirjaga tehtud otsuse alusel suunati SIM tegevuskulude reservist 6 000 eurot IOM liikmemaksu tegelike kulude katteks."/>
  </r>
  <r>
    <x v="10"/>
    <s v="Toetused"/>
    <x v="0"/>
    <x v="8"/>
    <x v="0"/>
    <x v="47"/>
    <x v="0"/>
    <s v="03600"/>
    <s v="KS100S1300"/>
    <n v="300000"/>
    <m/>
    <n v="300000"/>
    <s v="Eesti keele keeleõppe korraldamine välismaalastele"/>
  </r>
  <r>
    <x v="10"/>
    <s v="Töötasu"/>
    <x v="0"/>
    <x v="7"/>
    <x v="0"/>
    <x v="48"/>
    <x v="0"/>
    <s v="03600"/>
    <s v="KS100S1300"/>
    <n v="0"/>
    <n v="20500"/>
    <n v="20500"/>
    <s v="Tulemustasufondi jaotamine"/>
  </r>
  <r>
    <x v="11"/>
    <s v="Erisoodustused"/>
    <x v="1"/>
    <x v="1"/>
    <x v="0"/>
    <x v="1"/>
    <x v="0"/>
    <s v="03600"/>
    <s v="KS100T1500"/>
    <n v="616"/>
    <m/>
    <n v="616"/>
    <s v=""/>
  </r>
  <r>
    <x v="11"/>
    <s v="Info ja PR"/>
    <x v="1"/>
    <x v="3"/>
    <x v="0"/>
    <x v="1"/>
    <x v="0"/>
    <s v="03600"/>
    <s v="KS100T1500"/>
    <n v="943"/>
    <m/>
    <n v="943"/>
    <s v=""/>
  </r>
  <r>
    <x v="11"/>
    <s v="Investeeringud IT"/>
    <x v="4"/>
    <x v="4"/>
    <x v="1"/>
    <x v="49"/>
    <x v="0"/>
    <s v="03600"/>
    <s v="KS10009999"/>
    <n v="0.1"/>
    <n v="1328252"/>
    <n v="1328252.1000000001"/>
    <s v="Valitsemisala reservide majandusliku sisu muutmine."/>
  </r>
  <r>
    <x v="11"/>
    <s v="Investeeringud IT"/>
    <x v="4"/>
    <x v="4"/>
    <x v="1"/>
    <x v="50"/>
    <x v="0"/>
    <s v="03600"/>
    <s v="KS10009999"/>
    <n v="168526"/>
    <n v="-44853"/>
    <n v="123673"/>
    <s v="Valitsemisala reservist eraldati SIM STAO projekti PlanPro investeeringute eelarvesse 44 853 eurot."/>
  </r>
  <r>
    <x v="11"/>
    <s v="Investeeringud muud"/>
    <x v="4"/>
    <x v="4"/>
    <x v="10"/>
    <x v="49"/>
    <x v="0"/>
    <s v="03600"/>
    <s v="KS10009999"/>
    <n v="9451394"/>
    <n v="-5451394"/>
    <n v="4000000"/>
    <s v="Muudatused: 1. RKASi eelarvesse 2 990 000 eurot üle antud (Väike-Maarja kinnisvara); 2. Valitsemisala reservide majandusliku sisu muutmine - 2 461 394 eurot;"/>
  </r>
  <r>
    <x v="11"/>
    <s v="Investeeringud transportvara"/>
    <x v="4"/>
    <x v="4"/>
    <x v="11"/>
    <x v="51"/>
    <x v="0"/>
    <s v="03600"/>
    <s v="KS10009999"/>
    <n v="341100"/>
    <n v="-243500"/>
    <n v="97600"/>
    <s v="Valitsemisala transportvara investeeringute eelarve jaotatud asutustele."/>
  </r>
  <r>
    <x v="11"/>
    <s v="Maksud (osakondade erisoodustustelt)"/>
    <x v="2"/>
    <x v="21"/>
    <x v="0"/>
    <x v="1"/>
    <x v="0"/>
    <s v="03600"/>
    <s v="KS10009996"/>
    <n v="67708"/>
    <m/>
    <n v="67708"/>
    <s v=""/>
  </r>
  <r>
    <x v="11"/>
    <s v="Muu admin kulu"/>
    <x v="4"/>
    <x v="5"/>
    <x v="0"/>
    <x v="52"/>
    <x v="0"/>
    <s v="03600"/>
    <s v="KS10009999"/>
    <n v="34878"/>
    <n v="-34878"/>
    <n v="0"/>
    <s v="KRIT. Häirekeskuse lisavajadus seoses ohuteavitusega: sõnumite saatmisega kaasnevad kulud, mida ei ole eelarvesse planeeritud 34 878 eurot (kogu vajadus on 109 292 eurot)."/>
  </r>
  <r>
    <x v="11"/>
    <s v="Muu admin kulu"/>
    <x v="4"/>
    <x v="5"/>
    <x v="0"/>
    <x v="53"/>
    <x v="0"/>
    <s v="03600"/>
    <s v="KS10009999"/>
    <n v="839087"/>
    <n v="1766019"/>
    <n v="2605106"/>
    <s v="Valitsemisala reservi muudatused: 1. PPA eelarvesse suunatakse 6256 eurot kelmuste vastase üksuse kuludeks; 2. SIM kannab SKA eelarvesse üle Euroopa Rändevõrgustiku omafinantseeringuks 35 259 eurot; 3. SIM kannab SMITi eelarvesse üle &quot;Vabatahtlike portaali (VAPO) arendamine&quot; projekti 2026.a tegevuskuludeks 176 870 eurot ning SIM VAPO projekti tegevuskuludeks 27 568 eurot; 4. Valitsemisala reservide majandusliku sisu muutmine 2 133 142 eurot; 5. Valitsemisala reservist eraldati SIM STAO projekti PlanPro majandamiskulude eelarvesse 69 592 eurot; 6. Valitsemisala reservist suunatakse SIM 2026.a tööjõukulude eelarvesse 14 800 eurot ministri nõunike palgakasvuks ning  14 183 eurot kommunikatsiooni valvenädala tasudeks; 7. Häirekeskuse lisavajadus seoses ohuteavitusega: sõnumite saatmisega kaasnevad kulud, mida ei ole eelarvesse planeeritud 22 595 (kogu vajadus on 109 292 eurot)."/>
  </r>
  <r>
    <x v="11"/>
    <s v="Muu admin kulu"/>
    <x v="4"/>
    <x v="5"/>
    <x v="0"/>
    <x v="54"/>
    <x v="0"/>
    <s v="03600"/>
    <s v="KS10009999"/>
    <n v="51819"/>
    <n v="-51819"/>
    <n v="0"/>
    <s v="Häirekeskuse lisavajadus seoses ohuteavitusega: sõnumite saatmisega kaasnevad kulud, mida ei ole eelarvesse planeeritud 51 819 eurot (kogu vajadus on 109 292 eurot)."/>
  </r>
  <r>
    <x v="11"/>
    <s v="Pangateenus"/>
    <x v="2"/>
    <x v="22"/>
    <x v="0"/>
    <x v="1"/>
    <x v="0"/>
    <s v="03600"/>
    <s v="KS100T1500"/>
    <n v="0.1"/>
    <n v="14"/>
    <n v="14"/>
    <s v="SIM tegevuskulude reservist suunatakse RHO eelarvesse 14 eurot pangateenuse tekkinud kulude katteks. "/>
  </r>
  <r>
    <x v="11"/>
    <s v="Taksoteenused"/>
    <x v="2"/>
    <x v="23"/>
    <x v="0"/>
    <x v="1"/>
    <x v="0"/>
    <s v="03600"/>
    <s v="KS100T1500"/>
    <n v="12000"/>
    <m/>
    <n v="12000"/>
    <m/>
  </r>
  <r>
    <x v="11"/>
    <s v="Tegevustoetus (Erakonnad)"/>
    <x v="2"/>
    <x v="9"/>
    <x v="12"/>
    <x v="1"/>
    <x v="0"/>
    <s v="08400"/>
    <s v="KS100T1500"/>
    <n v="4774800"/>
    <m/>
    <n v="4774800"/>
    <s v=""/>
  </r>
  <r>
    <x v="11"/>
    <s v="Tööjõukulud"/>
    <x v="0"/>
    <x v="7"/>
    <x v="8"/>
    <x v="55"/>
    <x v="0"/>
    <s v="03600"/>
    <s v="KS10009999"/>
    <n v="0.1"/>
    <n v="3437.18"/>
    <n v="3437.18"/>
    <s v="Riigi kriisiõppus/kompleksõppus. 2025.a eelarvejäägi ülekandmine 2026.a eelarvesse."/>
  </r>
  <r>
    <x v="11"/>
    <s v="Tööjõukulud"/>
    <x v="0"/>
    <x v="7"/>
    <x v="0"/>
    <x v="56"/>
    <x v="0"/>
    <s v="03600"/>
    <s v="KS100S2200"/>
    <n v="0.1"/>
    <n v="41046"/>
    <n v="41046.1"/>
    <s v="Vabatahtlike portaali (VAPO) arendamine. SIM kannab tööjõukulude eelarvest RHO &quot;Vabatahtlike portaali (VAPO) arendamine&quot; projekti 26 602 eurot., SIM kannab valitsemisala reservist RHO &quot;Vabatahtlike portaali (VAPO) arendamine&quot; projekti 14 444 eurot."/>
  </r>
  <r>
    <x v="11"/>
    <s v="Töötasu"/>
    <x v="0"/>
    <x v="7"/>
    <x v="0"/>
    <x v="57"/>
    <x v="0"/>
    <s v="03600"/>
    <s v="KS10009996"/>
    <n v="20934"/>
    <n v="31286"/>
    <n v="52220"/>
    <s v="Tsentraalne preemia. Tulemustasufondi jaotamine."/>
  </r>
  <r>
    <x v="11"/>
    <s v="Töötasu"/>
    <x v="0"/>
    <x v="7"/>
    <x v="0"/>
    <x v="58"/>
    <x v="0"/>
    <s v="03600"/>
    <s v="KS10009996"/>
    <n v="7094"/>
    <n v="126826"/>
    <n v="133920"/>
    <s v="Tulemustasude maksude eelarve. Tulemustasufondi jaotamine"/>
  </r>
  <r>
    <x v="11"/>
    <s v="Töötasu"/>
    <x v="0"/>
    <x v="7"/>
    <x v="0"/>
    <x v="59"/>
    <x v="0"/>
    <s v="03600"/>
    <s v="KS10009996"/>
    <n v="0"/>
    <n v="85417"/>
    <n v="85417"/>
    <s v="Tulemustasufondi jaotamine"/>
  </r>
  <r>
    <x v="11"/>
    <s v="Töötasu"/>
    <x v="0"/>
    <x v="7"/>
    <x v="0"/>
    <x v="60"/>
    <x v="0"/>
    <s v="03600"/>
    <s v="KS100T1500"/>
    <n v="0"/>
    <n v="8600"/>
    <n v="8600"/>
    <s v="Tulemustasufondi jaotamine"/>
  </r>
  <r>
    <x v="11"/>
    <s v="Töötasu ja maksud"/>
    <x v="2"/>
    <x v="7"/>
    <x v="0"/>
    <x v="1"/>
    <x v="0"/>
    <s v="03600"/>
    <s v="KS10009996"/>
    <n v="8622708"/>
    <n v="-184507"/>
    <n v="8438201"/>
    <s v="eelarve muudatused: 1. Käsunduslepingutega võetud kuhustus KVO &quot;Riigiplaani missiooni „kriisikindlam Eesti“ lahtiplaneerimine&quot; 9 098 eurot ning UKO &quot;Riigikohtus põhiseaduslikkuse järelevalve asjas&quot; 4 014 eurot; 2.  Keeleõppe eelarvejääk suunati SIM reservi 200 000 eurot; 3. SIM kannab tööjõukulude eelarvest RHO &quot;Vabatahtlike portaali (VAPO) arendamine&quot; projekti 26 602 eurot; 4. Valitsemisala reservist suunatakse SIM 2026.a tööjõukulude eelarvesse: 14 800 eurot ministri nõunike palgakasvuks ning 14 183 eurot kommunikatsiooni valvenädala tasudeks."/>
  </r>
  <r>
    <x v="12"/>
    <s v="Erisoodustused"/>
    <x v="1"/>
    <x v="1"/>
    <x v="0"/>
    <x v="1"/>
    <x v="0"/>
    <s v="01600"/>
    <s v="KS100R1400"/>
    <n v="2287"/>
    <m/>
    <n v="2287"/>
    <s v=""/>
  </r>
  <r>
    <x v="12"/>
    <s v="Esinduskulud"/>
    <x v="0"/>
    <x v="10"/>
    <x v="0"/>
    <x v="61"/>
    <x v="0"/>
    <s v="01600"/>
    <s v="KS100R1400"/>
    <n v="10000"/>
    <m/>
    <n v="10000"/>
    <m/>
  </r>
  <r>
    <x v="12"/>
    <s v="Info ja PR"/>
    <x v="1"/>
    <x v="3"/>
    <x v="0"/>
    <x v="1"/>
    <x v="0"/>
    <s v="01600"/>
    <s v="KS100R1400"/>
    <n v="3637"/>
    <m/>
    <n v="3637"/>
    <s v=""/>
  </r>
  <r>
    <x v="12"/>
    <s v="juriidilised teenused"/>
    <x v="0"/>
    <x v="17"/>
    <x v="0"/>
    <x v="62"/>
    <x v="0"/>
    <s v="01600"/>
    <s v="KS100R1400"/>
    <n v="9000"/>
    <m/>
    <n v="9000"/>
    <s v=""/>
  </r>
  <r>
    <x v="12"/>
    <s v="Muu admin kulu"/>
    <x v="3"/>
    <x v="5"/>
    <x v="2"/>
    <x v="1"/>
    <x v="10"/>
    <s v="01600"/>
    <s v="KS100R1400"/>
    <n v="2400"/>
    <n v="5600"/>
    <n v="8000"/>
    <s v="RRF tehniline abi, programm &quot;Nutikas rahvastikuarvestus&quot;, RRF fondi tegevuskava muudetud."/>
  </r>
  <r>
    <x v="12"/>
    <s v="Projektitoetus"/>
    <x v="3"/>
    <x v="8"/>
    <x v="2"/>
    <x v="1"/>
    <x v="10"/>
    <s v="01600"/>
    <s v="KS100R1400"/>
    <n v="14800"/>
    <n v="-14800"/>
    <n v="0"/>
    <s v="RRF programm &quot;Nutikas rahvastikuarvestus&quot;, RRF fondi tegevuskava muudetud."/>
  </r>
  <r>
    <x v="12"/>
    <s v="Tööjõukulud"/>
    <x v="3"/>
    <x v="7"/>
    <x v="2"/>
    <x v="1"/>
    <x v="10"/>
    <s v="01600"/>
    <s v="KS100R1400"/>
    <n v="21700"/>
    <n v="800"/>
    <n v="22500"/>
    <s v="RRF tehniline abi, programm &quot;Nutikas rahvastikuarvestus&quot;, RRF fondi tegevuskava muudetud."/>
  </r>
  <r>
    <x v="12"/>
    <s v="Töötasu"/>
    <x v="0"/>
    <x v="7"/>
    <x v="0"/>
    <x v="63"/>
    <x v="0"/>
    <s v="01600"/>
    <s v="KS100R1400"/>
    <n v="0"/>
    <n v="34300"/>
    <n v="34300"/>
    <s v="Tulemustasufondi jaotamine"/>
  </r>
  <r>
    <x v="13"/>
    <s v="Erisoodustused"/>
    <x v="1"/>
    <x v="1"/>
    <x v="0"/>
    <x v="1"/>
    <x v="0"/>
    <s v="03600"/>
    <s v="KS100S1000"/>
    <n v="631"/>
    <m/>
    <n v="631"/>
    <s v=""/>
  </r>
  <r>
    <x v="13"/>
    <s v="Esinduskulu"/>
    <x v="1"/>
    <x v="10"/>
    <x v="0"/>
    <x v="1"/>
    <x v="0"/>
    <s v="03600"/>
    <s v="KS100S1000"/>
    <n v="812"/>
    <m/>
    <n v="812"/>
    <s v=""/>
  </r>
  <r>
    <x v="13"/>
    <s v="Lühiajalised lähetused"/>
    <x v="1"/>
    <x v="12"/>
    <x v="0"/>
    <x v="1"/>
    <x v="0"/>
    <s v="03600"/>
    <s v="KS100S1000"/>
    <n v="0"/>
    <m/>
    <n v="0"/>
    <s v=""/>
  </r>
  <r>
    <x v="13"/>
    <s v="Töötasu"/>
    <x v="0"/>
    <x v="7"/>
    <x v="0"/>
    <x v="64"/>
    <x v="0"/>
    <s v="03600"/>
    <s v="KS100S1000"/>
    <n v="0"/>
    <n v="6700"/>
    <n v="6700"/>
    <s v="Tulemustasufondi jaotamine"/>
  </r>
  <r>
    <x v="14"/>
    <s v="Auditeerimine"/>
    <x v="2"/>
    <x v="24"/>
    <x v="0"/>
    <x v="1"/>
    <x v="0"/>
    <s v="03600"/>
    <s v="KS100T0400"/>
    <n v="1937"/>
    <n v="12000"/>
    <n v="13937"/>
    <s v="SIM tegevuskulude reservist SAO eelarvesse 12 000 eurot (Advokaadibüroolt NOVE OÜ auditis „PPA Sisekontrollibüroo“ sõltumatu õiguslik hinnang taustakontrollide läbiviimise õiguspärasuse hindamiseks ja õigusaktide muudatuste koostamiseks.)"/>
  </r>
  <r>
    <x v="14"/>
    <s v="Erisoodustused"/>
    <x v="1"/>
    <x v="1"/>
    <x v="0"/>
    <x v="1"/>
    <x v="0"/>
    <s v="03600"/>
    <s v="KS100T0400"/>
    <n v="528"/>
    <m/>
    <n v="528"/>
    <s v=""/>
  </r>
  <r>
    <x v="14"/>
    <s v="Info ja PR"/>
    <x v="1"/>
    <x v="3"/>
    <x v="0"/>
    <x v="1"/>
    <x v="0"/>
    <s v="03600"/>
    <s v="KS100T0400"/>
    <n v="808"/>
    <m/>
    <n v="808"/>
    <s v=""/>
  </r>
  <r>
    <x v="14"/>
    <s v="Koolituskulud"/>
    <x v="3"/>
    <x v="11"/>
    <x v="2"/>
    <x v="1"/>
    <x v="11"/>
    <s v=""/>
    <s v="KS100T0400"/>
    <n v="11331"/>
    <m/>
    <n v="11331"/>
    <s v="SAO osalus tehniline abi Piirihalduse ja viisapoliitika"/>
  </r>
  <r>
    <x v="14"/>
    <s v="Koolituskulud"/>
    <x v="3"/>
    <x v="11"/>
    <x v="2"/>
    <x v="1"/>
    <x v="12"/>
    <s v=""/>
    <s v="KS100T0400"/>
    <n v="11331"/>
    <m/>
    <n v="11331"/>
    <s v="SAO osalus Sisejulgeolekufondi politseikoostöö ja kriisiohje rahastamisvahend"/>
  </r>
  <r>
    <x v="14"/>
    <s v="Muu admin kulu"/>
    <x v="3"/>
    <x v="5"/>
    <x v="2"/>
    <x v="1"/>
    <x v="13"/>
    <s v=""/>
    <s v="KS100T0400"/>
    <n v="11463"/>
    <m/>
    <n v="11463"/>
    <s v="SAO osalus tehniline abi Varjupaiga-, rände- ja integratsioonifond 2021-2027"/>
  </r>
  <r>
    <x v="14"/>
    <s v="Tööjõukulud"/>
    <x v="3"/>
    <x v="7"/>
    <x v="2"/>
    <x v="1"/>
    <x v="13"/>
    <s v=""/>
    <s v="KS100T0400"/>
    <n v="36112"/>
    <m/>
    <n v="36112"/>
    <s v="SAO osalus tehniline abi Varjupaiga-, rände- ja integratsioonifond 2021-2027"/>
  </r>
  <r>
    <x v="14"/>
    <s v="Tööjõukulud"/>
    <x v="3"/>
    <x v="7"/>
    <x v="2"/>
    <x v="1"/>
    <x v="11"/>
    <s v=""/>
    <s v="KS100T0400"/>
    <n v="35049"/>
    <m/>
    <n v="35049"/>
    <s v="SAO osalus tehniline abi Piirihalduse ja viisapoliitika"/>
  </r>
  <r>
    <x v="14"/>
    <s v="Tööjõukulud"/>
    <x v="3"/>
    <x v="7"/>
    <x v="2"/>
    <x v="1"/>
    <x v="12"/>
    <s v=""/>
    <s v="KS100T0400"/>
    <n v="35049"/>
    <m/>
    <n v="35049"/>
    <s v="SAO osalus Sisejulgeolekufondi politseikoostöö ja kriisiohje rahastamisvahend"/>
  </r>
  <r>
    <x v="14"/>
    <s v="Töötasu"/>
    <x v="0"/>
    <x v="7"/>
    <x v="0"/>
    <x v="65"/>
    <x v="0"/>
    <s v="03600"/>
    <s v="KS100T0400"/>
    <n v="0"/>
    <n v="7500"/>
    <n v="7500"/>
    <s v="Tulemustasufondi jaotamine"/>
  </r>
  <r>
    <x v="15"/>
    <s v="Erisoodustused"/>
    <x v="1"/>
    <x v="1"/>
    <x v="0"/>
    <x v="1"/>
    <x v="0"/>
    <s v="03600"/>
    <s v="KS100S0000"/>
    <n v="11000"/>
    <m/>
    <n v="11000"/>
    <s v=""/>
  </r>
  <r>
    <x v="15"/>
    <s v="Esinduskulu"/>
    <x v="1"/>
    <x v="10"/>
    <x v="0"/>
    <x v="1"/>
    <x v="0"/>
    <s v="03600"/>
    <s v="KS100S0000"/>
    <n v="19205"/>
    <n v="-2026"/>
    <n v="17179"/>
    <s v="Siseministri otsekulude eelarve sisemised muudatused."/>
  </r>
  <r>
    <x v="15"/>
    <s v="Info ja PR"/>
    <x v="1"/>
    <x v="3"/>
    <x v="0"/>
    <x v="1"/>
    <x v="0"/>
    <s v="03600"/>
    <s v="KS100S0000"/>
    <n v="0.1"/>
    <n v="2026"/>
    <n v="2026"/>
    <s v="Siseministri otsekulude eelarve sisemised muudatused."/>
  </r>
  <r>
    <x v="15"/>
    <s v="Muu admin kulu"/>
    <x v="0"/>
    <x v="5"/>
    <x v="0"/>
    <x v="66"/>
    <x v="0"/>
    <s v="03600"/>
    <s v="KS100S0000"/>
    <n v="5000"/>
    <m/>
    <n v="5000"/>
    <s v="reserv"/>
  </r>
  <r>
    <x v="15"/>
    <s v="Töötasu"/>
    <x v="0"/>
    <x v="7"/>
    <x v="0"/>
    <x v="67"/>
    <x v="0"/>
    <s v="03600"/>
    <s v="KS100S0000"/>
    <n v="0.1"/>
    <n v="7920"/>
    <n v="7920.1"/>
    <s v="Tulemustasufondi jaotamine"/>
  </r>
  <r>
    <x v="16"/>
    <s v="Erisoodustused"/>
    <x v="1"/>
    <x v="1"/>
    <x v="0"/>
    <x v="1"/>
    <x v="0"/>
    <s v="03600"/>
    <s v="KS100S3500"/>
    <n v="616"/>
    <m/>
    <n v="616"/>
    <s v=""/>
  </r>
  <r>
    <x v="16"/>
    <s v="Info ja PR"/>
    <x v="1"/>
    <x v="3"/>
    <x v="0"/>
    <x v="1"/>
    <x v="0"/>
    <s v="03600"/>
    <s v="KS100S3500"/>
    <n v="943"/>
    <m/>
    <n v="943"/>
    <s v=""/>
  </r>
  <r>
    <x v="16"/>
    <s v="Muu admin kulu"/>
    <x v="3"/>
    <x v="5"/>
    <x v="2"/>
    <x v="1"/>
    <x v="14"/>
    <s v="03600"/>
    <s v="KS100S3500"/>
    <n v="606289"/>
    <m/>
    <n v="606289"/>
    <s v="Finantskuritegude vastaste projektide edendamine"/>
  </r>
  <r>
    <x v="16"/>
    <s v="Tööjõukulud"/>
    <x v="3"/>
    <x v="7"/>
    <x v="2"/>
    <x v="1"/>
    <x v="14"/>
    <s v="03600"/>
    <s v="KS100S3500"/>
    <n v="217306"/>
    <m/>
    <n v="217306"/>
    <s v="Finantskuritegude vastaste projektide edendamine"/>
  </r>
  <r>
    <x v="16"/>
    <s v="Töötasu"/>
    <x v="0"/>
    <x v="7"/>
    <x v="0"/>
    <x v="68"/>
    <x v="0"/>
    <s v="03600"/>
    <s v="KS100S3500"/>
    <n v="0"/>
    <n v="9500"/>
    <n v="9500"/>
    <s v="Tulemustasufondi jaotamine"/>
  </r>
  <r>
    <x v="17"/>
    <s v="Arendus- ja uurimistööd"/>
    <x v="2"/>
    <x v="0"/>
    <x v="0"/>
    <x v="1"/>
    <x v="0"/>
    <s v="03600"/>
    <s v="KS10009999"/>
    <n v="23500"/>
    <m/>
    <n v="23500"/>
    <m/>
  </r>
  <r>
    <x v="17"/>
    <s v="Arendus- ja uurimistööd"/>
    <x v="0"/>
    <x v="0"/>
    <x v="0"/>
    <x v="69"/>
    <x v="0"/>
    <s v="03600"/>
    <s v="KS10009999"/>
    <n v="473517"/>
    <n v="-115144"/>
    <n v="358373"/>
    <s v="Teadus-arendustegevuse eelarve. Muudatused: 1. Projekti 2025.a eelarvejäägi ülekandmine 2026.a eelarvesse 63 700 eurot; 2. Teadus-arendustegevuse eelarvest PÄA eelarvesse 119 575 eurot „Teadusuuringu &quot;Päästemeeskondade koolitussüsteemi terviklik metoodiline uuendamine“ tellimine“ , &quot;Ehitusloa taotlemiseks esitatava ehitusprojekti tuleohutuse osa kohustusliku sisu ja detailsuse rakendusuuring“ 29 789 eurot ning &quot;Energiaseadmete (päikesepaneelid ja akud) kasutatavus Eestis, nendega seotud õnnetuste, ohutusnõuete vajaduste ja rakendatavuste rakendusuuring“ 29 480 eurot."/>
  </r>
  <r>
    <x v="17"/>
    <s v="Arendus- ja uurimistööd"/>
    <x v="0"/>
    <x v="0"/>
    <x v="0"/>
    <x v="70"/>
    <x v="0"/>
    <s v="03600"/>
    <s v="KS100T0900"/>
    <n v="29500"/>
    <m/>
    <n v="29500"/>
    <m/>
  </r>
  <r>
    <x v="17"/>
    <s v="Erisoodustused"/>
    <x v="1"/>
    <x v="1"/>
    <x v="0"/>
    <x v="1"/>
    <x v="0"/>
    <s v="03600"/>
    <s v="KS100T0900"/>
    <n v="880"/>
    <m/>
    <n v="880"/>
    <s v=""/>
  </r>
  <r>
    <x v="17"/>
    <s v="IKT"/>
    <x v="0"/>
    <x v="2"/>
    <x v="0"/>
    <x v="71"/>
    <x v="0"/>
    <s v="03600"/>
    <s v="KS10009999"/>
    <n v="59281"/>
    <n v="69592"/>
    <n v="128873"/>
    <s v="Valitsemisala reservist eraldati SIM STAO projekti PlanPro majandamiskulude eelarvesse 69 592 eurot."/>
  </r>
  <r>
    <x v="17"/>
    <s v="Info ja PR"/>
    <x v="1"/>
    <x v="3"/>
    <x v="0"/>
    <x v="1"/>
    <x v="0"/>
    <s v="03600"/>
    <s v="KS100T0900"/>
    <n v="1341"/>
    <m/>
    <n v="1341"/>
    <s v=""/>
  </r>
  <r>
    <x v="17"/>
    <s v="Info ja PR"/>
    <x v="0"/>
    <x v="3"/>
    <x v="0"/>
    <x v="72"/>
    <x v="0"/>
    <s v="03600"/>
    <s v="KS100T0900"/>
    <n v="1000"/>
    <m/>
    <n v="1000"/>
    <m/>
  </r>
  <r>
    <x v="17"/>
    <s v="Investeeringud IT"/>
    <x v="0"/>
    <x v="4"/>
    <x v="1"/>
    <x v="71"/>
    <x v="0"/>
    <s v="03600"/>
    <s v="KS10009999"/>
    <n v="0.1"/>
    <n v="44853"/>
    <n v="44853.1"/>
    <s v="Valitsemisala reservist eraldati SIM STAO projekti PlanPro investeeringute eelarvesse 44 853 eurot."/>
  </r>
  <r>
    <x v="17"/>
    <s v="Õppetoetus"/>
    <x v="0"/>
    <x v="25"/>
    <x v="0"/>
    <x v="73"/>
    <x v="0"/>
    <s v="03600"/>
    <s v="KS10009999"/>
    <n v="8400"/>
    <m/>
    <n v="8400"/>
    <m/>
  </r>
  <r>
    <x v="17"/>
    <s v="Tööjõukulud"/>
    <x v="0"/>
    <x v="7"/>
    <x v="0"/>
    <x v="69"/>
    <x v="0"/>
    <s v="03600"/>
    <s v="KS10009999"/>
    <n v="473516"/>
    <n v="84374"/>
    <n v="557890"/>
    <s v="Teadus-arendustegevuse eelarve.  Projekti 2025.a eelarvejäägi ülekandmine 2026.a eelarvesse 84 374 eurot."/>
  </r>
  <r>
    <x v="17"/>
    <s v="Töötasu"/>
    <x v="0"/>
    <x v="7"/>
    <x v="0"/>
    <x v="74"/>
    <x v="0"/>
    <s v="03600"/>
    <s v="KS100T0900"/>
    <n v="0"/>
    <n v="11100"/>
    <n v="11100"/>
    <s v="Tulemustasufondi jaotamine"/>
  </r>
  <r>
    <x v="18"/>
    <s v="Erisoodustused"/>
    <x v="1"/>
    <x v="1"/>
    <x v="0"/>
    <x v="1"/>
    <x v="0"/>
    <s v="01600"/>
    <s v="KS100R1700"/>
    <n v="440"/>
    <m/>
    <n v="440"/>
    <s v=""/>
  </r>
  <r>
    <x v="18"/>
    <s v="Info ja PR"/>
    <x v="1"/>
    <x v="3"/>
    <x v="0"/>
    <x v="1"/>
    <x v="0"/>
    <s v="01600"/>
    <s v="KS100R1700"/>
    <n v="808"/>
    <m/>
    <n v="808"/>
    <s v=""/>
  </r>
  <r>
    <x v="18"/>
    <s v="Info ja PR"/>
    <x v="0"/>
    <x v="3"/>
    <x v="0"/>
    <x v="75"/>
    <x v="0"/>
    <s v="01600"/>
    <s v="KS100R1700"/>
    <n v="135000"/>
    <m/>
    <n v="135000"/>
    <m/>
  </r>
  <r>
    <x v="18"/>
    <s v="Muu admin kulu"/>
    <x v="3"/>
    <x v="5"/>
    <x v="2"/>
    <x v="1"/>
    <x v="15"/>
    <s v=""/>
    <s v="KS100R1700"/>
    <n v="772"/>
    <m/>
    <n v="772"/>
    <s v="Eesti-Sveitsi koostööprogramm"/>
  </r>
  <r>
    <x v="18"/>
    <s v="Muu admin kulu"/>
    <x v="3"/>
    <x v="5"/>
    <x v="2"/>
    <x v="1"/>
    <x v="16"/>
    <s v="08400"/>
    <s v="KS100R1700"/>
    <n v="230863"/>
    <n v="-230863"/>
    <n v="0"/>
    <s v="Kodanikuühiskonna võimestamine, Norra vahendidd"/>
  </r>
  <r>
    <x v="18"/>
    <s v="Õppevahendid"/>
    <x v="1"/>
    <x v="26"/>
    <x v="0"/>
    <x v="1"/>
    <x v="0"/>
    <s v="08400"/>
    <s v="KS100R1700"/>
    <n v="2150"/>
    <m/>
    <n v="2150"/>
    <s v=""/>
  </r>
  <r>
    <x v="18"/>
    <s v="Projektitoetus"/>
    <x v="3"/>
    <x v="8"/>
    <x v="5"/>
    <x v="1"/>
    <x v="17"/>
    <s v="01600"/>
    <s v="KS100R1700"/>
    <n v="43831"/>
    <m/>
    <n v="43831"/>
    <s v="Eesti-Sveitsi koostööprogramm, KAISi grant S6SSH-RT00-01133"/>
  </r>
  <r>
    <x v="18"/>
    <s v="Projektitoetus"/>
    <x v="3"/>
    <x v="8"/>
    <x v="6"/>
    <x v="1"/>
    <x v="17"/>
    <s v="01600"/>
    <s v="KS100R1700"/>
    <n v="248377"/>
    <m/>
    <n v="248377"/>
    <s v="Eesti-Sveitsi koostööprogramm, KAISi grant S6SSH-RT00-01133"/>
  </r>
  <r>
    <x v="18"/>
    <s v="Projektitoetus"/>
    <x v="3"/>
    <x v="8"/>
    <x v="5"/>
    <x v="1"/>
    <x v="18"/>
    <s v="08400"/>
    <s v="KS100R1700"/>
    <m/>
    <n v="137088"/>
    <n v="137088"/>
    <s v="Kodanikuühiskonna mõju suurendamine ja arengu toetamine. Grant on suunatud VVO eelarvest UKO vastutusvaldkonda."/>
  </r>
  <r>
    <x v="18"/>
    <s v="Projektitoetus"/>
    <x v="3"/>
    <x v="8"/>
    <x v="6"/>
    <x v="1"/>
    <x v="18"/>
    <s v="08400"/>
    <s v="KS100R1700"/>
    <m/>
    <n v="319872"/>
    <n v="319872"/>
    <s v="Kodanikuühiskonna mõju suurendamine ja arengu toetamine.  Grant on suunatud VVO eelarvest UKO vastutusvaldkonda."/>
  </r>
  <r>
    <x v="18"/>
    <s v="Projektitoetus"/>
    <x v="0"/>
    <x v="8"/>
    <x v="0"/>
    <x v="76"/>
    <x v="0"/>
    <s v="08400"/>
    <s v="KS100R1700"/>
    <n v="2424522"/>
    <n v="-2424522"/>
    <n v="0"/>
    <s v="KÜSK projekti sisemised eelarve muudatused."/>
  </r>
  <r>
    <x v="18"/>
    <s v="Projektitoetus"/>
    <x v="0"/>
    <x v="8"/>
    <x v="0"/>
    <x v="77"/>
    <x v="0"/>
    <s v="08400"/>
    <s v="KS100R1700"/>
    <n v="0.1"/>
    <n v="214330"/>
    <n v="214330.1"/>
    <s v="KÜSK projekti sisemised eelarve muudatused."/>
  </r>
  <r>
    <x v="18"/>
    <s v="Projektitoetus"/>
    <x v="0"/>
    <x v="8"/>
    <x v="0"/>
    <x v="78"/>
    <x v="0"/>
    <s v="08400"/>
    <s v="KS100R1700"/>
    <n v="0.1"/>
    <n v="1740117"/>
    <n v="1740117.1"/>
    <s v="KÜSK projekti sisemised eelarve muudatused."/>
  </r>
  <r>
    <x v="18"/>
    <s v="Projektitoetus"/>
    <x v="0"/>
    <x v="8"/>
    <x v="0"/>
    <x v="79"/>
    <x v="0"/>
    <s v="08400"/>
    <s v="KS100R1700"/>
    <n v="0.1"/>
    <n v="867293"/>
    <n v="867293.1"/>
    <s v="KÜSK projekti 2025.a eelarvejääk kantakse 2026.a eelarvesse."/>
  </r>
  <r>
    <x v="18"/>
    <s v="Tegevustoetus"/>
    <x v="0"/>
    <x v="9"/>
    <x v="0"/>
    <x v="80"/>
    <x v="0"/>
    <s v="01600"/>
    <s v="KS100R1700"/>
    <n v="395000"/>
    <m/>
    <n v="395000"/>
    <m/>
  </r>
  <r>
    <x v="18"/>
    <s v="Tegevustoetus"/>
    <x v="0"/>
    <x v="9"/>
    <x v="0"/>
    <x v="81"/>
    <x v="0"/>
    <s v="08400"/>
    <s v="KS100R1700"/>
    <n v="8720"/>
    <m/>
    <n v="8720"/>
    <m/>
  </r>
  <r>
    <x v="18"/>
    <s v="Tegevustoetus"/>
    <x v="0"/>
    <x v="9"/>
    <x v="0"/>
    <x v="82"/>
    <x v="0"/>
    <s v="08400"/>
    <s v="KS100R1700"/>
    <n v="433600"/>
    <m/>
    <n v="433600"/>
    <m/>
  </r>
  <r>
    <x v="18"/>
    <s v="Tegevustoetus"/>
    <x v="0"/>
    <x v="9"/>
    <x v="0"/>
    <x v="83"/>
    <x v="0"/>
    <s v="08400"/>
    <s v="KS100R1700"/>
    <n v="245192"/>
    <m/>
    <n v="245192"/>
    <m/>
  </r>
  <r>
    <x v="18"/>
    <s v="Tegevustoetused"/>
    <x v="0"/>
    <x v="9"/>
    <x v="0"/>
    <x v="84"/>
    <x v="0"/>
    <s v="08400"/>
    <s v="KS100R1700"/>
    <n v="0.1"/>
    <n v="470075"/>
    <n v="470075.1"/>
    <s v=" KÜSK projekti sisemised eelarve muudatused."/>
  </r>
  <r>
    <x v="18"/>
    <s v="Tööjõukulud"/>
    <x v="3"/>
    <x v="7"/>
    <x v="2"/>
    <x v="1"/>
    <x v="15"/>
    <s v=""/>
    <s v="KS100R1700"/>
    <n v="11026"/>
    <m/>
    <n v="11026"/>
    <s v="Eesti-Sveitsi koostööprogramm"/>
  </r>
  <r>
    <x v="18"/>
    <s v="Toetused"/>
    <x v="3"/>
    <x v="27"/>
    <x v="2"/>
    <x v="1"/>
    <x v="16"/>
    <s v="08400"/>
    <s v="KS100R1700"/>
    <m/>
    <n v="789154"/>
    <n v="789154"/>
    <s v="Kodanikuühiskonna võimestamine, Norra vahendidd"/>
  </r>
  <r>
    <x v="18"/>
    <s v="Tööjõukulud"/>
    <x v="3"/>
    <x v="7"/>
    <x v="2"/>
    <x v="1"/>
    <x v="16"/>
    <s v="08400"/>
    <s v="KS100R1700"/>
    <n v="558291"/>
    <n v="-558291"/>
    <n v="0"/>
    <s v="Kodanikuühiskonna võimestamine, Norra vahendidd"/>
  </r>
  <r>
    <x v="18"/>
    <s v="Töötasu"/>
    <x v="0"/>
    <x v="7"/>
    <x v="0"/>
    <x v="85"/>
    <x v="0"/>
    <s v="03600"/>
    <s v="KS100R1700"/>
    <n v="0"/>
    <n v="6100"/>
    <n v="6100"/>
    <s v="Tulemustasufondi jaotamine"/>
  </r>
  <r>
    <x v="19"/>
    <s v="Erisoodustused"/>
    <x v="1"/>
    <x v="1"/>
    <x v="0"/>
    <x v="1"/>
    <x v="0"/>
    <s v="03600"/>
    <s v="KS100T1000"/>
    <n v="1262"/>
    <m/>
    <n v="1262"/>
    <s v=""/>
  </r>
  <r>
    <x v="19"/>
    <s v="Esinduskulu"/>
    <x v="1"/>
    <x v="10"/>
    <x v="0"/>
    <x v="1"/>
    <x v="0"/>
    <s v="03600"/>
    <s v="KS100T1000"/>
    <n v="812"/>
    <m/>
    <n v="812"/>
    <s v=""/>
  </r>
  <r>
    <x v="19"/>
    <s v="Töötasu"/>
    <x v="0"/>
    <x v="7"/>
    <x v="0"/>
    <x v="86"/>
    <x v="0"/>
    <s v="03600"/>
    <s v="KS100T1000"/>
    <n v="0"/>
    <n v="13461"/>
    <n v="13461"/>
    <s v="Tulemustasufondi jaotamine"/>
  </r>
  <r>
    <x v="20"/>
    <s v="Bürootarbed"/>
    <x v="2"/>
    <x v="28"/>
    <x v="0"/>
    <x v="1"/>
    <x v="0"/>
    <s v="03600"/>
    <s v="KS10009997"/>
    <n v="2000"/>
    <m/>
    <n v="2000"/>
    <m/>
  </r>
  <r>
    <x v="20"/>
    <s v="Erisoodustused"/>
    <x v="2"/>
    <x v="1"/>
    <x v="0"/>
    <x v="1"/>
    <x v="0"/>
    <s v="03600"/>
    <s v="KS10009997"/>
    <n v="12000"/>
    <m/>
    <n v="12000"/>
    <m/>
  </r>
  <r>
    <x v="20"/>
    <s v="Erisoodustused"/>
    <x v="1"/>
    <x v="1"/>
    <x v="0"/>
    <x v="1"/>
    <x v="0"/>
    <s v="03600"/>
    <s v="KS100T1700"/>
    <n v="1144"/>
    <m/>
    <n v="1144"/>
    <s v=""/>
  </r>
  <r>
    <x v="20"/>
    <s v="Erivarustus"/>
    <x v="2"/>
    <x v="29"/>
    <x v="0"/>
    <x v="1"/>
    <x v="0"/>
    <s v="03600"/>
    <s v="KS10009997"/>
    <n v="598"/>
    <m/>
    <n v="598"/>
    <m/>
  </r>
  <r>
    <x v="20"/>
    <s v="Esinduskulu"/>
    <x v="2"/>
    <x v="10"/>
    <x v="0"/>
    <x v="1"/>
    <x v="0"/>
    <s v="03600"/>
    <s v="KS10009997"/>
    <n v="4607"/>
    <m/>
    <n v="4607"/>
    <m/>
  </r>
  <r>
    <x v="20"/>
    <s v="IKT"/>
    <x v="2"/>
    <x v="2"/>
    <x v="0"/>
    <x v="1"/>
    <x v="0"/>
    <s v="03600"/>
    <s v="KS10009997"/>
    <n v="3500"/>
    <m/>
    <n v="3500"/>
    <m/>
  </r>
  <r>
    <x v="20"/>
    <s v="Info ja PR"/>
    <x v="1"/>
    <x v="3"/>
    <x v="0"/>
    <x v="1"/>
    <x v="0"/>
    <s v="03600"/>
    <s v="KS100T1700"/>
    <n v="2290"/>
    <m/>
    <n v="2290"/>
    <s v=""/>
  </r>
  <r>
    <x v="20"/>
    <s v="Info ja PR"/>
    <x v="0"/>
    <x v="3"/>
    <x v="8"/>
    <x v="87"/>
    <x v="0"/>
    <s v="03600"/>
    <s v="KS100T1700"/>
    <n v="0.1"/>
    <n v="20055"/>
    <n v="20055.099999999999"/>
    <s v="2025.a eelarvejäägi ülekandmine 2026.a eelarvesse."/>
  </r>
  <r>
    <x v="20"/>
    <s v="Info ja PR"/>
    <x v="0"/>
    <x v="3"/>
    <x v="3"/>
    <x v="88"/>
    <x v="0"/>
    <s v="03600"/>
    <s v="KS100T1700"/>
    <n v="0.1"/>
    <n v="7870"/>
    <n v="7870.1"/>
    <s v="VV reservist eraldatud vahendid LPRK. SIM valitsemisala kriisivarude logistikainfosüsteemi arendus."/>
  </r>
  <r>
    <x v="20"/>
    <s v="Inventar"/>
    <x v="2"/>
    <x v="30"/>
    <x v="0"/>
    <x v="1"/>
    <x v="0"/>
    <s v="03600"/>
    <s v="KS10009997"/>
    <n v="18000"/>
    <n v="6345"/>
    <n v="24345"/>
    <s v="SIM tegevuskulude reservist suunatakse VHO inventari eelarvesse 6345 eurot tõstetavate laudade soetamiseks."/>
  </r>
  <r>
    <x v="20"/>
    <s v="Kingitused"/>
    <x v="2"/>
    <x v="31"/>
    <x v="0"/>
    <x v="1"/>
    <x v="0"/>
    <s v="03600"/>
    <s v="KS10009997"/>
    <n v="15000"/>
    <m/>
    <n v="15000"/>
    <m/>
  </r>
  <r>
    <x v="20"/>
    <s v="Kinnistute kulud"/>
    <x v="0"/>
    <x v="32"/>
    <x v="0"/>
    <x v="89"/>
    <x v="0"/>
    <s v="03600"/>
    <s v="KS10009997"/>
    <n v="14000"/>
    <m/>
    <n v="14000"/>
    <s v="Kinnisvara korrashoiu eelarve "/>
  </r>
  <r>
    <x v="20"/>
    <s v="Kinnistute kulud"/>
    <x v="0"/>
    <x v="32"/>
    <x v="0"/>
    <x v="90"/>
    <x v="0"/>
    <s v="03600"/>
    <s v="KS10009997"/>
    <n v="30000"/>
    <n v="-1000"/>
    <n v="29000"/>
    <s v="SMITi eelarvesse SIM VHO tegevuskuludest suunatakse 1000 eurot SiM valitsemisala haldusvaldkonna 14-15.05.2026 traditsiooniline kevadseminari kulude katteks."/>
  </r>
  <r>
    <x v="20"/>
    <s v="Kinnistute kulud"/>
    <x v="0"/>
    <x v="32"/>
    <x v="0"/>
    <x v="91"/>
    <x v="0"/>
    <s v="03600"/>
    <s v="KS10009997"/>
    <n v="382243"/>
    <m/>
    <n v="382243"/>
    <s v="Kinnisvara eelarve nn tarbimiskulud (kommunaalkulud)"/>
  </r>
  <r>
    <x v="20"/>
    <s v="Kinnistute kulud"/>
    <x v="0"/>
    <x v="32"/>
    <x v="0"/>
    <x v="92"/>
    <x v="0"/>
    <s v="08400"/>
    <s v="KS10009997"/>
    <n v="8870"/>
    <m/>
    <n v="8870"/>
    <m/>
  </r>
  <r>
    <x v="20"/>
    <s v="Kinnistute kulud (RKAS)"/>
    <x v="0"/>
    <x v="32"/>
    <x v="13"/>
    <x v="93"/>
    <x v="0"/>
    <s v="03600"/>
    <s v="KS10009997"/>
    <n v="449853"/>
    <m/>
    <n v="449853"/>
    <s v="Remondi- ja kapitalikomponent."/>
  </r>
  <r>
    <x v="20"/>
    <s v="Maamaks"/>
    <x v="2"/>
    <x v="33"/>
    <x v="0"/>
    <x v="1"/>
    <x v="0"/>
    <s v="03600"/>
    <s v="KS10009997"/>
    <n v="4317"/>
    <m/>
    <n v="4317"/>
    <m/>
  </r>
  <r>
    <x v="20"/>
    <s v="Meditsiin"/>
    <x v="2"/>
    <x v="19"/>
    <x v="0"/>
    <x v="1"/>
    <x v="0"/>
    <s v="03600"/>
    <s v="KS10009997"/>
    <n v="256"/>
    <m/>
    <n v="256"/>
    <m/>
  </r>
  <r>
    <x v="20"/>
    <s v="Mootorsõidukimaks"/>
    <x v="2"/>
    <x v="34"/>
    <x v="0"/>
    <x v="1"/>
    <x v="0"/>
    <s v="03600"/>
    <s v="KS10009997"/>
    <n v="274"/>
    <m/>
    <n v="274"/>
    <m/>
  </r>
  <r>
    <x v="20"/>
    <s v="Muu admin kulu"/>
    <x v="2"/>
    <x v="5"/>
    <x v="0"/>
    <x v="1"/>
    <x v="0"/>
    <s v="03600"/>
    <s v="KS10009997"/>
    <n v="1500"/>
    <m/>
    <n v="1500"/>
    <m/>
  </r>
  <r>
    <x v="20"/>
    <s v="Projektitoetus"/>
    <x v="2"/>
    <x v="8"/>
    <x v="0"/>
    <x v="1"/>
    <x v="0"/>
    <s v="03600"/>
    <s v="KS10009997"/>
    <n v="0.1"/>
    <n v="768"/>
    <n v="768.1"/>
    <s v="SIM tegevuskulude reservist suunatakse VHO inventari eelarvesse 768 eurot (Ukrainale abi, 4 sülearvutit )."/>
  </r>
  <r>
    <x v="20"/>
    <s v="Sidekulud"/>
    <x v="2"/>
    <x v="35"/>
    <x v="0"/>
    <x v="1"/>
    <x v="0"/>
    <s v="03600"/>
    <s v="KS10009997"/>
    <n v="12000"/>
    <m/>
    <n v="12000"/>
    <m/>
  </r>
  <r>
    <x v="20"/>
    <s v="Sõidukid"/>
    <x v="2"/>
    <x v="23"/>
    <x v="0"/>
    <x v="1"/>
    <x v="0"/>
    <s v="03600"/>
    <s v="KS10009997"/>
    <n v="44789"/>
    <m/>
    <n v="44789"/>
    <m/>
  </r>
  <r>
    <x v="20"/>
    <s v="Tööjõukulud"/>
    <x v="0"/>
    <x v="7"/>
    <x v="3"/>
    <x v="87"/>
    <x v="0"/>
    <s v="03600"/>
    <s v="KS100T1700"/>
    <n v="0.1"/>
    <n v="66000"/>
    <n v="66000.100000000006"/>
    <s v="VV reservist eraldatud vahendid LPRK. Varude valkonna juht."/>
  </r>
  <r>
    <x v="20"/>
    <s v="Tööjõukulud"/>
    <x v="0"/>
    <x v="7"/>
    <x v="3"/>
    <x v="88"/>
    <x v="0"/>
    <s v="03600"/>
    <s v="KS100T1700"/>
    <n v="0.1"/>
    <n v="70000"/>
    <n v="70000.100000000006"/>
    <s v="VV reservist eraldatud vahendid LPRK. SIM valitsemisala kriisivarude logistikainfosüsteemi arendus."/>
  </r>
  <r>
    <x v="20"/>
    <s v="Töötasu"/>
    <x v="0"/>
    <x v="7"/>
    <x v="0"/>
    <x v="94"/>
    <x v="0"/>
    <s v="03600"/>
    <s v="KS100T1700"/>
    <n v="0"/>
    <n v="16200"/>
    <n v="16200"/>
    <s v="Tulemustasufondi jaotamine"/>
  </r>
  <r>
    <x v="20"/>
    <s v="Trükised"/>
    <x v="2"/>
    <x v="16"/>
    <x v="0"/>
    <x v="1"/>
    <x v="0"/>
    <s v="03600"/>
    <s v="KS10009997"/>
    <n v="2600"/>
    <m/>
    <n v="2600"/>
    <m/>
  </r>
  <r>
    <x v="20"/>
    <s v="Trükised"/>
    <x v="0"/>
    <x v="16"/>
    <x v="0"/>
    <x v="30"/>
    <x v="0"/>
    <s v="03600"/>
    <s v="KS10009997"/>
    <n v="0.1"/>
    <n v="9720"/>
    <n v="9720.1"/>
    <s v="Projekti kulujuhi muudatusega seoses (VHO on perioodika kulujuht) suunatakse 7 900 eurot KO eelarvest VHO eelarvesse;  SIM tegevuskulude reservist suunatakse VHO perioodika eelarvesse 1 820 eurot (Juridica ja Juuraveeb)."/>
  </r>
  <r>
    <x v="21"/>
    <s v="Erisoodustused"/>
    <x v="1"/>
    <x v="1"/>
    <x v="0"/>
    <x v="1"/>
    <x v="0"/>
    <s v="03600"/>
    <s v="KS100S3600"/>
    <n v="968"/>
    <m/>
    <n v="968"/>
    <s v=""/>
  </r>
  <r>
    <x v="21"/>
    <s v="Lühiajalised lähetused"/>
    <x v="3"/>
    <x v="12"/>
    <x v="2"/>
    <x v="1"/>
    <x v="19"/>
    <s v=""/>
    <s v=""/>
    <n v="10319"/>
    <m/>
    <n v="10319"/>
    <s v="uue perioodi tehniline abi"/>
  </r>
  <r>
    <x v="21"/>
    <s v="Muu admin kulu"/>
    <x v="3"/>
    <x v="5"/>
    <x v="2"/>
    <x v="1"/>
    <x v="20"/>
    <s v=""/>
    <s v="KS100S3600"/>
    <n v="37080"/>
    <m/>
    <n v="37080"/>
    <s v="VVO osalus tehniline abi Varjupaiga-, rände- ja integratsioonifond 2021-2027"/>
  </r>
  <r>
    <x v="21"/>
    <s v="Muu admin kulu"/>
    <x v="3"/>
    <x v="5"/>
    <x v="2"/>
    <x v="1"/>
    <x v="21"/>
    <s v=""/>
    <s v="KS100S3600"/>
    <n v="37620"/>
    <m/>
    <n v="37620"/>
    <s v="VVO osalus tehniline abi Piirihalduse ja viisapoliitika"/>
  </r>
  <r>
    <x v="21"/>
    <s v="Muu admin kulu"/>
    <x v="3"/>
    <x v="5"/>
    <x v="2"/>
    <x v="1"/>
    <x v="22"/>
    <s v=""/>
    <s v="KS100S3600"/>
    <n v="37620"/>
    <m/>
    <n v="37620"/>
    <s v="VVO osalus Sisejulgeolekufondi politseikoostöö ja kriisiohje rahastamisvahend"/>
  </r>
  <r>
    <x v="21"/>
    <s v="Projektitoetus"/>
    <x v="3"/>
    <x v="8"/>
    <x v="5"/>
    <x v="1"/>
    <x v="18"/>
    <s v="08400"/>
    <s v="KS100R1700"/>
    <n v="137088"/>
    <n v="-137088"/>
    <n v="0"/>
    <s v="Grant on suunatud VVO eelarvest UKO vastutusvaldkonda."/>
  </r>
  <r>
    <x v="21"/>
    <s v="Projektitoetus"/>
    <x v="3"/>
    <x v="8"/>
    <x v="6"/>
    <x v="1"/>
    <x v="18"/>
    <s v="08400"/>
    <s v="KS100R1700"/>
    <n v="319872"/>
    <n v="-319872"/>
    <n v="0"/>
    <s v="Grant on suunatud VVO eelarvest UKO vastutusvaldkonda."/>
  </r>
  <r>
    <x v="21"/>
    <s v="Projektitoetus"/>
    <x v="3"/>
    <x v="8"/>
    <x v="5"/>
    <x v="1"/>
    <x v="23"/>
    <s v="03100"/>
    <s v="KS100S3600"/>
    <n v="48450"/>
    <m/>
    <n v="48450"/>
    <s v="Sisejulgeoleku fond statistiline"/>
  </r>
  <r>
    <x v="21"/>
    <s v="Projektitoetus"/>
    <x v="3"/>
    <x v="8"/>
    <x v="6"/>
    <x v="1"/>
    <x v="23"/>
    <s v="03100"/>
    <s v="KS100S3600"/>
    <n v="145350"/>
    <m/>
    <n v="145350"/>
    <s v="Sisejulgeoleku fond statistiline"/>
  </r>
  <r>
    <x v="21"/>
    <s v="Projektitoetus"/>
    <x v="3"/>
    <x v="8"/>
    <x v="5"/>
    <x v="1"/>
    <x v="24"/>
    <s v="10702"/>
    <s v="KS100S3600"/>
    <n v="467974"/>
    <m/>
    <n v="467974"/>
    <s v="Varjupaiga-, rände- ja integratsioonifond statistiline"/>
  </r>
  <r>
    <x v="21"/>
    <s v="Projektitoetus"/>
    <x v="3"/>
    <x v="8"/>
    <x v="5"/>
    <x v="1"/>
    <x v="25"/>
    <s v="10702"/>
    <s v="KS100S3600"/>
    <n v="755044"/>
    <m/>
    <n v="755044"/>
    <s v="Piirihalduse ja viisapoliitika rahastu statistiline"/>
  </r>
  <r>
    <x v="21"/>
    <s v="Projektitoetus"/>
    <x v="3"/>
    <x v="8"/>
    <x v="6"/>
    <x v="1"/>
    <x v="24"/>
    <s v="10702"/>
    <s v="KS100S3600"/>
    <n v="1403924"/>
    <m/>
    <n v="1403924"/>
    <s v="Varjupaiga-, rände- ja integratsioonifond statistiline"/>
  </r>
  <r>
    <x v="21"/>
    <s v="Projektitoetus"/>
    <x v="3"/>
    <x v="8"/>
    <x v="6"/>
    <x v="1"/>
    <x v="25"/>
    <s v="10702"/>
    <s v="KS100S3600"/>
    <n v="6795397"/>
    <m/>
    <n v="6795397"/>
    <s v="Piirihalduse ja viisapoliitika rahastu statistiline"/>
  </r>
  <r>
    <x v="21"/>
    <s v="Tööjõukulud"/>
    <x v="3"/>
    <x v="7"/>
    <x v="2"/>
    <x v="1"/>
    <x v="19"/>
    <s v=""/>
    <s v=""/>
    <n v="138856"/>
    <m/>
    <n v="138856"/>
    <s v="uue perioodi tehniline abi"/>
  </r>
  <r>
    <x v="21"/>
    <s v="Tööjõukulud"/>
    <x v="3"/>
    <x v="7"/>
    <x v="2"/>
    <x v="1"/>
    <x v="21"/>
    <s v=""/>
    <s v="KS100S3600"/>
    <n v="188770"/>
    <m/>
    <n v="188770"/>
    <s v="VVO osalus tehniline abi Piirihalduse ja viisapoliitika"/>
  </r>
  <r>
    <x v="21"/>
    <s v="Tööjõukulud"/>
    <x v="3"/>
    <x v="7"/>
    <x v="2"/>
    <x v="1"/>
    <x v="22"/>
    <s v=""/>
    <s v="KS100S3600"/>
    <n v="185972"/>
    <m/>
    <n v="185972"/>
    <s v="VVO osalus Sisejulgeolekufondi politseikoostöö ja kriisiohje rahastamisvahend"/>
  </r>
  <r>
    <x v="21"/>
    <s v="Tööjõukulud"/>
    <x v="3"/>
    <x v="7"/>
    <x v="2"/>
    <x v="1"/>
    <x v="20"/>
    <s v="03600"/>
    <s v="KS100S3600"/>
    <n v="248806"/>
    <m/>
    <n v="248806"/>
    <s v="VVO osalus tehniline abi Varjupaiga-, rände- ja integratsioonifond 2021-202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C17E9D2-D8EB-4AE6-9778-DA0C40031F30}" name="PivotTable1" cacheId="0" applyNumberFormats="0" applyBorderFormats="0" applyFontFormats="0" applyPatternFormats="0" applyAlignmentFormats="0" applyWidthHeightFormats="1" dataCaption="Values" grandTotalCaption="KOKKU" updatedVersion="8" minRefreshableVersion="3" useAutoFormatting="1" itemPrintTitles="1" createdVersion="8" indent="0" outline="1" outlineData="1" multipleFieldFilters="0" rowHeaderCaption=" Kulujuht">
  <location ref="A8:D31" firstHeaderRow="0" firstDataRow="1" firstDataCol="1" rowPageCount="5" colPageCount="1"/>
  <pivotFields count="13">
    <pivotField axis="axisRow" showAll="0">
      <items count="25">
        <item x="0"/>
        <item x="1"/>
        <item x="2"/>
        <item x="3"/>
        <item x="4"/>
        <item x="5"/>
        <item x="6"/>
        <item x="7"/>
        <item x="9"/>
        <item x="10"/>
        <item x="11"/>
        <item x="12"/>
        <item x="13"/>
        <item x="14"/>
        <item x="15"/>
        <item x="16"/>
        <item x="17"/>
        <item m="1" x="23"/>
        <item x="18"/>
        <item x="19"/>
        <item x="20"/>
        <item x="21"/>
        <item x="8"/>
        <item m="1" x="22"/>
        <item t="default"/>
      </items>
    </pivotField>
    <pivotField showAll="0"/>
    <pivotField axis="axisPage" showAll="0">
      <items count="10">
        <item m="1" x="8"/>
        <item m="1" x="5"/>
        <item m="1" x="6"/>
        <item x="1"/>
        <item x="0"/>
        <item x="2"/>
        <item m="1" x="7"/>
        <item x="4"/>
        <item x="3"/>
        <item t="default"/>
      </items>
    </pivotField>
    <pivotField axis="axisPage" showAll="0">
      <items count="37">
        <item x="4"/>
        <item x="25"/>
        <item x="8"/>
        <item x="9"/>
        <item x="7"/>
        <item x="1"/>
        <item x="21"/>
        <item x="28"/>
        <item x="16"/>
        <item x="14"/>
        <item x="35"/>
        <item x="6"/>
        <item x="22"/>
        <item x="10"/>
        <item x="31"/>
        <item x="17"/>
        <item x="24"/>
        <item x="3"/>
        <item x="5"/>
        <item x="0"/>
        <item x="12"/>
        <item x="13"/>
        <item x="11"/>
        <item x="32"/>
        <item x="23"/>
        <item x="2"/>
        <item x="30"/>
        <item x="19"/>
        <item x="26"/>
        <item x="29"/>
        <item x="20"/>
        <item x="33"/>
        <item x="34"/>
        <item x="18"/>
        <item x="15"/>
        <item x="27"/>
        <item t="default"/>
      </items>
    </pivotField>
    <pivotField axis="axisPage" multipleItemSelectionAllowed="1" showAll="0">
      <items count="22">
        <item m="1" x="20"/>
        <item m="1" x="18"/>
        <item m="1" x="15"/>
        <item m="1" x="16"/>
        <item m="1" x="17"/>
        <item m="1" x="19"/>
        <item x="7"/>
        <item x="0"/>
        <item x="1"/>
        <item x="11"/>
        <item x="10"/>
        <item x="9"/>
        <item x="13"/>
        <item x="12"/>
        <item x="3"/>
        <item x="8"/>
        <item x="5"/>
        <item x="2"/>
        <item x="4"/>
        <item x="6"/>
        <item m="1" x="14"/>
        <item t="default"/>
      </items>
    </pivotField>
    <pivotField axis="axisPage" showAll="0">
      <items count="134">
        <item x="1"/>
        <item x="45"/>
        <item x="4"/>
        <item x="2"/>
        <item m="1" x="115"/>
        <item x="0"/>
        <item x="12"/>
        <item x="11"/>
        <item m="1" x="96"/>
        <item m="1" x="123"/>
        <item m="1" x="130"/>
        <item m="1" x="122"/>
        <item m="1" x="120"/>
        <item m="1" x="121"/>
        <item x="52"/>
        <item x="49"/>
        <item x="53"/>
        <item m="1" x="131"/>
        <item x="51"/>
        <item x="46"/>
        <item x="10"/>
        <item x="15"/>
        <item x="40"/>
        <item m="1" x="114"/>
        <item x="42"/>
        <item x="47"/>
        <item x="35"/>
        <item x="89"/>
        <item m="1" x="129"/>
        <item x="90"/>
        <item x="91"/>
        <item m="1" x="99"/>
        <item x="76"/>
        <item x="77"/>
        <item x="84"/>
        <item m="1" x="128"/>
        <item x="78"/>
        <item x="79"/>
        <item m="1" x="109"/>
        <item x="20"/>
        <item m="1" x="103"/>
        <item x="27"/>
        <item x="21"/>
        <item x="41"/>
        <item x="37"/>
        <item m="1" x="127"/>
        <item x="22"/>
        <item m="1" x="104"/>
        <item x="23"/>
        <item m="1" x="105"/>
        <item m="1" x="106"/>
        <item x="25"/>
        <item m="1" x="107"/>
        <item m="1" x="108"/>
        <item x="24"/>
        <item x="18"/>
        <item x="30"/>
        <item m="1" x="110"/>
        <item x="26"/>
        <item x="28"/>
        <item x="32"/>
        <item x="80"/>
        <item x="75"/>
        <item m="1" x="112"/>
        <item x="81"/>
        <item x="82"/>
        <item x="83"/>
        <item m="1" x="100"/>
        <item x="92"/>
        <item x="54"/>
        <item m="1" x="116"/>
        <item m="1" x="113"/>
        <item m="1" x="117"/>
        <item m="1" x="118"/>
        <item m="1" x="119"/>
        <item x="71"/>
        <item x="5"/>
        <item x="9"/>
        <item x="14"/>
        <item x="17"/>
        <item x="57"/>
        <item x="19"/>
        <item x="31"/>
        <item x="29"/>
        <item x="33"/>
        <item x="58"/>
        <item x="44"/>
        <item x="48"/>
        <item x="59"/>
        <item x="60"/>
        <item x="63"/>
        <item x="64"/>
        <item x="65"/>
        <item x="68"/>
        <item x="67"/>
        <item x="74"/>
        <item x="85"/>
        <item x="86"/>
        <item x="94"/>
        <item m="1" x="98"/>
        <item x="36"/>
        <item x="62"/>
        <item m="1" x="125"/>
        <item m="1" x="101"/>
        <item x="16"/>
        <item x="66"/>
        <item m="1" x="102"/>
        <item m="1" x="126"/>
        <item x="87"/>
        <item x="8"/>
        <item x="88"/>
        <item x="34"/>
        <item x="55"/>
        <item x="7"/>
        <item x="93"/>
        <item m="1" x="95"/>
        <item x="3"/>
        <item x="61"/>
        <item m="1" x="111"/>
        <item x="38"/>
        <item x="72"/>
        <item x="43"/>
        <item x="73"/>
        <item x="69"/>
        <item x="39"/>
        <item m="1" x="132"/>
        <item x="13"/>
        <item x="70"/>
        <item x="50"/>
        <item m="1" x="124"/>
        <item x="6"/>
        <item x="56"/>
        <item m="1" x="97"/>
        <item t="default"/>
      </items>
    </pivotField>
    <pivotField axis="axisPage" showAll="0">
      <items count="41">
        <item x="0"/>
        <item x="1"/>
        <item x="2"/>
        <item x="3"/>
        <item x="9"/>
        <item x="19"/>
        <item x="4"/>
        <item x="16"/>
        <item x="6"/>
        <item x="5"/>
        <item x="15"/>
        <item x="13"/>
        <item x="20"/>
        <item x="11"/>
        <item x="21"/>
        <item x="12"/>
        <item x="22"/>
        <item x="14"/>
        <item x="10"/>
        <item x="8"/>
        <item x="7"/>
        <item m="1" x="27"/>
        <item x="18"/>
        <item x="17"/>
        <item x="24"/>
        <item m="1" x="35"/>
        <item m="1" x="36"/>
        <item m="1" x="37"/>
        <item m="1" x="38"/>
        <item m="1" x="39"/>
        <item x="25"/>
        <item m="1" x="28"/>
        <item m="1" x="29"/>
        <item m="1" x="30"/>
        <item x="23"/>
        <item m="1" x="31"/>
        <item m="1" x="32"/>
        <item m="1" x="33"/>
        <item m="1" x="34"/>
        <item m="1" x="26"/>
        <item t="default"/>
      </items>
    </pivotField>
    <pivotField showAll="0"/>
    <pivotField showAll="0"/>
    <pivotField dataField="1" numFmtId="3" showAll="0"/>
    <pivotField dataField="1" showAll="0"/>
    <pivotField dataField="1" numFmtId="3" showAll="0"/>
    <pivotField showAll="0"/>
  </pivotFields>
  <rowFields count="1">
    <field x="0"/>
  </rowFields>
  <rowItems count="23">
    <i>
      <x/>
    </i>
    <i>
      <x v="1"/>
    </i>
    <i>
      <x v="2"/>
    </i>
    <i>
      <x v="3"/>
    </i>
    <i>
      <x v="4"/>
    </i>
    <i>
      <x v="5"/>
    </i>
    <i>
      <x v="6"/>
    </i>
    <i>
      <x v="7"/>
    </i>
    <i>
      <x v="8"/>
    </i>
    <i>
      <x v="9"/>
    </i>
    <i>
      <x v="10"/>
    </i>
    <i>
      <x v="11"/>
    </i>
    <i>
      <x v="12"/>
    </i>
    <i>
      <x v="13"/>
    </i>
    <i>
      <x v="14"/>
    </i>
    <i>
      <x v="15"/>
    </i>
    <i>
      <x v="16"/>
    </i>
    <i>
      <x v="18"/>
    </i>
    <i>
      <x v="19"/>
    </i>
    <i>
      <x v="20"/>
    </i>
    <i>
      <x v="21"/>
    </i>
    <i>
      <x v="22"/>
    </i>
    <i t="grand">
      <x/>
    </i>
  </rowItems>
  <colFields count="1">
    <field x="-2"/>
  </colFields>
  <colItems count="3">
    <i>
      <x/>
    </i>
    <i i="1">
      <x v="1"/>
    </i>
    <i i="2">
      <x v="2"/>
    </i>
  </colItems>
  <pageFields count="5">
    <pageField fld="2" hier="-1"/>
    <pageField fld="4" hier="-1"/>
    <pageField fld="3" hier="-1"/>
    <pageField fld="6" hier="-1"/>
    <pageField fld="5" hier="-1"/>
  </pageFields>
  <dataFields count="3">
    <dataField name=" Esialgne eelarve " fld="9" baseField="0" baseItem="0" numFmtId="3"/>
    <dataField name=" Muudatused" fld="10" baseField="0" baseItem="0"/>
    <dataField name=" Muudetud eelarve" fld="11" baseField="0" baseItem="0" numFmtId="3"/>
  </dataFields>
  <formats count="7">
    <format dxfId="12">
      <pivotArea field="0" grandRow="1" outline="0" collapsedLevelsAreSubtotals="1" axis="axisRow" fieldPosition="0">
        <references count="1">
          <reference field="4294967294" count="1" selected="0">
            <x v="1"/>
          </reference>
        </references>
      </pivotArea>
    </format>
    <format dxfId="11">
      <pivotArea type="all" dataOnly="0" outline="0" fieldPosition="0"/>
    </format>
    <format dxfId="10">
      <pivotArea outline="0" collapsedLevelsAreSubtotals="1" fieldPosition="0"/>
    </format>
    <format dxfId="9">
      <pivotArea field="0" type="button" dataOnly="0" labelOnly="1" outline="0" axis="axisRow" fieldPosition="0"/>
    </format>
    <format dxfId="8">
      <pivotArea dataOnly="0" labelOnly="1" fieldPosition="0">
        <references count="1">
          <reference field="0" count="0"/>
        </references>
      </pivotArea>
    </format>
    <format dxfId="7">
      <pivotArea dataOnly="0" labelOnly="1" grandRow="1" outline="0" fieldPosition="0"/>
    </format>
    <format dxfId="6">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M240" totalsRowCount="1">
  <autoFilter ref="A2:M239" xr:uid="{00000000-0009-0000-0100-000001000000}"/>
  <tableColumns count="13">
    <tableColumn id="1" xr3:uid="{00000000-0010-0000-0000-000001000000}" name="Kulujuht"/>
    <tableColumn id="2" xr3:uid="{00000000-0010-0000-0000-000002000000}" name="Nimetus"/>
    <tableColumn id="3" xr3:uid="{00000000-0010-0000-0000-000003000000}" name="Kulugrupp"/>
    <tableColumn id="4" xr3:uid="{00000000-0010-0000-0000-000004000000}" name="Eelarvekonto"/>
    <tableColumn id="5" xr3:uid="{00000000-0010-0000-0000-000005000000}" name="Eelarve liik ja objekt"/>
    <tableColumn id="6" xr3:uid="{00000000-0010-0000-0000-000006000000}" name="Eelarve projekt"/>
    <tableColumn id="7" xr3:uid="{00000000-0010-0000-0000-000007000000}" name="Grant"/>
    <tableColumn id="8" xr3:uid="{00000000-0010-0000-0000-000008000000}" name="Tegevusala"/>
    <tableColumn id="9" xr3:uid="{00000000-0010-0000-0000-000009000000}" name="Kuluüksus"/>
    <tableColumn id="10" xr3:uid="{00000000-0010-0000-0000-00000A000000}" name="Esialgne eelarve" totalsRowFunction="sum" dataDxfId="5" totalsRowDxfId="4"/>
    <tableColumn id="11" xr3:uid="{00000000-0010-0000-0000-00000B000000}" name="Muudatused" totalsRowFunction="sum" totalsRowDxfId="3"/>
    <tableColumn id="12" xr3:uid="{00000000-0010-0000-0000-00000C000000}" name="Muudetud eelarve" totalsRowFunction="sum" totalsRowDxfId="2"/>
    <tableColumn id="13" xr3:uid="{00000000-0010-0000-0000-00000D000000}" name="Selgitused"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9F93F-EE07-4190-9FB9-BEDCEE0B3877}">
  <dimension ref="A1:D31"/>
  <sheetViews>
    <sheetView tabSelected="1" workbookViewId="0"/>
  </sheetViews>
  <sheetFormatPr defaultRowHeight="14.5" x14ac:dyDescent="0.35"/>
  <cols>
    <col min="1" max="1" width="18.26953125" bestFit="1" customWidth="1"/>
    <col min="2" max="2" width="15.6328125" bestFit="1" customWidth="1"/>
    <col min="3" max="3" width="12.08984375" bestFit="1" customWidth="1"/>
    <col min="4" max="4" width="17.453125" bestFit="1" customWidth="1"/>
  </cols>
  <sheetData>
    <row r="1" spans="1:4" s="9" customFormat="1" x14ac:dyDescent="0.35">
      <c r="A1" s="9" t="s">
        <v>373</v>
      </c>
    </row>
    <row r="2" spans="1:4" x14ac:dyDescent="0.35">
      <c r="A2" s="10" t="s">
        <v>2</v>
      </c>
      <c r="B2" s="11" t="s">
        <v>324</v>
      </c>
    </row>
    <row r="3" spans="1:4" x14ac:dyDescent="0.35">
      <c r="A3" s="10" t="s">
        <v>4</v>
      </c>
      <c r="B3" s="11" t="s">
        <v>324</v>
      </c>
    </row>
    <row r="4" spans="1:4" x14ac:dyDescent="0.35">
      <c r="A4" s="10" t="s">
        <v>3</v>
      </c>
      <c r="B4" s="11" t="s">
        <v>324</v>
      </c>
    </row>
    <row r="5" spans="1:4" x14ac:dyDescent="0.35">
      <c r="A5" s="10" t="s">
        <v>6</v>
      </c>
      <c r="B5" s="11" t="s">
        <v>324</v>
      </c>
    </row>
    <row r="6" spans="1:4" x14ac:dyDescent="0.35">
      <c r="A6" s="10" t="s">
        <v>5</v>
      </c>
      <c r="B6" s="11" t="s">
        <v>324</v>
      </c>
    </row>
    <row r="8" spans="1:4" x14ac:dyDescent="0.35">
      <c r="A8" s="10" t="s">
        <v>374</v>
      </c>
      <c r="B8" s="11" t="s">
        <v>375</v>
      </c>
      <c r="C8" s="11" t="s">
        <v>376</v>
      </c>
      <c r="D8" s="11" t="s">
        <v>377</v>
      </c>
    </row>
    <row r="9" spans="1:4" x14ac:dyDescent="0.35">
      <c r="A9" s="12" t="s">
        <v>53</v>
      </c>
      <c r="B9" s="13">
        <v>263189</v>
      </c>
      <c r="C9" s="11">
        <v>-1938</v>
      </c>
      <c r="D9" s="13">
        <v>261251</v>
      </c>
    </row>
    <row r="10" spans="1:4" x14ac:dyDescent="0.35">
      <c r="A10" s="12" t="s">
        <v>86</v>
      </c>
      <c r="B10" s="13">
        <v>3389782.4</v>
      </c>
      <c r="C10" s="11">
        <v>850771</v>
      </c>
      <c r="D10" s="13">
        <v>4240553.4000000004</v>
      </c>
    </row>
    <row r="11" spans="1:4" x14ac:dyDescent="0.35">
      <c r="A11" s="12" t="s">
        <v>106</v>
      </c>
      <c r="B11" s="13">
        <v>401377.1</v>
      </c>
      <c r="C11" s="11">
        <v>19600</v>
      </c>
      <c r="D11" s="13">
        <v>420977.1</v>
      </c>
    </row>
    <row r="12" spans="1:4" x14ac:dyDescent="0.35">
      <c r="A12" s="12" t="s">
        <v>126</v>
      </c>
      <c r="B12" s="13">
        <v>459168.4</v>
      </c>
      <c r="C12" s="11">
        <v>826771</v>
      </c>
      <c r="D12" s="13">
        <v>1285939.3999999999</v>
      </c>
    </row>
    <row r="13" spans="1:4" x14ac:dyDescent="0.35">
      <c r="A13" s="12" t="s">
        <v>135</v>
      </c>
      <c r="B13" s="13">
        <v>6285</v>
      </c>
      <c r="C13" s="11">
        <v>4500</v>
      </c>
      <c r="D13" s="13">
        <v>10785</v>
      </c>
    </row>
    <row r="14" spans="1:4" x14ac:dyDescent="0.35">
      <c r="A14" s="12" t="s">
        <v>139</v>
      </c>
      <c r="B14" s="13">
        <v>86259.1</v>
      </c>
      <c r="C14" s="11">
        <v>2600</v>
      </c>
      <c r="D14" s="13">
        <v>88859.1</v>
      </c>
    </row>
    <row r="15" spans="1:4" x14ac:dyDescent="0.35">
      <c r="A15" s="12" t="s">
        <v>155</v>
      </c>
      <c r="B15" s="13">
        <v>737471</v>
      </c>
      <c r="C15" s="11">
        <v>15700</v>
      </c>
      <c r="D15" s="13">
        <v>753171</v>
      </c>
    </row>
    <row r="16" spans="1:4" x14ac:dyDescent="0.35">
      <c r="A16" s="12" t="s">
        <v>157</v>
      </c>
      <c r="B16" s="13">
        <v>10916.1</v>
      </c>
      <c r="C16" s="11">
        <v>16005</v>
      </c>
      <c r="D16" s="13">
        <v>26921.1</v>
      </c>
    </row>
    <row r="17" spans="1:4" x14ac:dyDescent="0.35">
      <c r="A17" s="12" t="s">
        <v>172</v>
      </c>
      <c r="B17" s="13">
        <v>218649.1</v>
      </c>
      <c r="C17" s="11">
        <v>1500</v>
      </c>
      <c r="D17" s="13">
        <v>220149.1</v>
      </c>
    </row>
    <row r="18" spans="1:4" x14ac:dyDescent="0.35">
      <c r="A18" s="12" t="s">
        <v>187</v>
      </c>
      <c r="B18" s="13">
        <v>351527</v>
      </c>
      <c r="C18" s="11">
        <v>26500</v>
      </c>
      <c r="D18" s="13">
        <v>378027</v>
      </c>
    </row>
    <row r="19" spans="1:4" x14ac:dyDescent="0.35">
      <c r="A19" s="12" t="s">
        <v>196</v>
      </c>
      <c r="B19" s="13">
        <v>24393607.399999999</v>
      </c>
      <c r="C19" s="11">
        <v>-2620053.8199999998</v>
      </c>
      <c r="D19" s="13">
        <v>21773553.379999999</v>
      </c>
    </row>
    <row r="20" spans="1:4" x14ac:dyDescent="0.35">
      <c r="A20" s="12" t="s">
        <v>222</v>
      </c>
      <c r="B20" s="13">
        <v>63824</v>
      </c>
      <c r="C20" s="11">
        <v>25900</v>
      </c>
      <c r="D20" s="13">
        <v>89724</v>
      </c>
    </row>
    <row r="21" spans="1:4" x14ac:dyDescent="0.35">
      <c r="A21" s="12" t="s">
        <v>231</v>
      </c>
      <c r="B21" s="13">
        <v>1443</v>
      </c>
      <c r="C21" s="11">
        <v>6700</v>
      </c>
      <c r="D21" s="13">
        <v>8143</v>
      </c>
    </row>
    <row r="22" spans="1:4" x14ac:dyDescent="0.35">
      <c r="A22" s="12" t="s">
        <v>234</v>
      </c>
      <c r="B22" s="13">
        <v>143608</v>
      </c>
      <c r="C22" s="11">
        <v>19500</v>
      </c>
      <c r="D22" s="13">
        <v>163108</v>
      </c>
    </row>
    <row r="23" spans="1:4" x14ac:dyDescent="0.35">
      <c r="A23" s="12" t="s">
        <v>243</v>
      </c>
      <c r="B23" s="13">
        <v>35205.199999999997</v>
      </c>
      <c r="C23" s="11">
        <v>7920</v>
      </c>
      <c r="D23" s="13">
        <v>43125.1</v>
      </c>
    </row>
    <row r="24" spans="1:4" x14ac:dyDescent="0.35">
      <c r="A24" s="12" t="s">
        <v>247</v>
      </c>
      <c r="B24" s="13">
        <v>825154</v>
      </c>
      <c r="C24" s="11">
        <v>9500</v>
      </c>
      <c r="D24" s="13">
        <v>834654</v>
      </c>
    </row>
    <row r="25" spans="1:4" x14ac:dyDescent="0.35">
      <c r="A25" s="12" t="s">
        <v>252</v>
      </c>
      <c r="B25" s="13">
        <v>1070935.1000000001</v>
      </c>
      <c r="C25" s="11">
        <v>94775</v>
      </c>
      <c r="D25" s="13">
        <v>1165710.1000000001</v>
      </c>
    </row>
    <row r="26" spans="1:4" x14ac:dyDescent="0.35">
      <c r="A26" s="12" t="s">
        <v>260</v>
      </c>
      <c r="B26" s="13">
        <v>4738592.4000000004</v>
      </c>
      <c r="C26" s="11">
        <v>1330353</v>
      </c>
      <c r="D26" s="13">
        <v>6068945.4000000004</v>
      </c>
    </row>
    <row r="27" spans="1:4" x14ac:dyDescent="0.35">
      <c r="A27" s="12" t="s">
        <v>280</v>
      </c>
      <c r="B27" s="13">
        <v>2074</v>
      </c>
      <c r="C27" s="11">
        <v>13461</v>
      </c>
      <c r="D27" s="13">
        <v>15535</v>
      </c>
    </row>
    <row r="28" spans="1:4" x14ac:dyDescent="0.35">
      <c r="A28" s="12" t="s">
        <v>283</v>
      </c>
      <c r="B28" s="13">
        <v>1009841.5999999999</v>
      </c>
      <c r="C28" s="11">
        <v>195958</v>
      </c>
      <c r="D28" s="13">
        <v>1205799.6000000001</v>
      </c>
    </row>
    <row r="29" spans="1:4" x14ac:dyDescent="0.35">
      <c r="A29" s="12" t="s">
        <v>314</v>
      </c>
      <c r="B29" s="13">
        <v>10959110</v>
      </c>
      <c r="C29" s="11">
        <v>-456960</v>
      </c>
      <c r="D29" s="13">
        <v>10502150</v>
      </c>
    </row>
    <row r="30" spans="1:4" x14ac:dyDescent="0.35">
      <c r="A30" s="12" t="s">
        <v>163</v>
      </c>
      <c r="B30" s="13">
        <v>6914.1</v>
      </c>
      <c r="C30" s="11">
        <v>71258</v>
      </c>
      <c r="D30" s="13">
        <v>78172.100000000006</v>
      </c>
    </row>
    <row r="31" spans="1:4" x14ac:dyDescent="0.35">
      <c r="A31" s="12" t="s">
        <v>378</v>
      </c>
      <c r="B31" s="13">
        <v>49174933</v>
      </c>
      <c r="C31" s="13">
        <v>460320.18000000017</v>
      </c>
      <c r="D31" s="13">
        <v>49635252.880000003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55"/>
  <sheetViews>
    <sheetView zoomScale="81" zoomScaleNormal="81" workbookViewId="0">
      <pane ySplit="2" topLeftCell="A3" activePane="bottomLeft" state="frozen"/>
      <selection pane="bottomLeft"/>
    </sheetView>
  </sheetViews>
  <sheetFormatPr defaultRowHeight="14.5" x14ac:dyDescent="0.35"/>
  <cols>
    <col min="1" max="1" width="12.26953125" customWidth="1"/>
    <col min="2" max="2" width="36" bestFit="1" customWidth="1"/>
    <col min="3" max="3" width="18.08984375" bestFit="1" customWidth="1"/>
    <col min="5" max="5" width="20.1796875" bestFit="1" customWidth="1"/>
    <col min="6" max="6" width="25" bestFit="1" customWidth="1"/>
    <col min="7" max="7" width="22.453125" bestFit="1" customWidth="1"/>
    <col min="9" max="9" width="11.81640625" bestFit="1" customWidth="1"/>
    <col min="10" max="10" width="10.08984375" customWidth="1"/>
    <col min="11" max="11" width="12.08984375" customWidth="1"/>
    <col min="12" max="12" width="10.90625" customWidth="1"/>
    <col min="13" max="13" width="72.36328125" style="4" customWidth="1"/>
  </cols>
  <sheetData>
    <row r="1" spans="1:13" x14ac:dyDescent="0.35">
      <c r="A1" s="9" t="s">
        <v>373</v>
      </c>
    </row>
    <row r="2" spans="1:13" ht="28" customHeight="1" x14ac:dyDescent="0.35">
      <c r="A2" t="s">
        <v>0</v>
      </c>
      <c r="B2" t="s">
        <v>1</v>
      </c>
      <c r="C2" t="s">
        <v>2</v>
      </c>
      <c r="D2" t="s">
        <v>3</v>
      </c>
      <c r="E2" t="s">
        <v>4</v>
      </c>
      <c r="F2" t="s">
        <v>5</v>
      </c>
      <c r="G2" t="s">
        <v>6</v>
      </c>
      <c r="H2" t="s">
        <v>7</v>
      </c>
      <c r="I2" t="s">
        <v>8</v>
      </c>
      <c r="J2" s="2" t="s">
        <v>9</v>
      </c>
      <c r="K2" s="2" t="s">
        <v>10</v>
      </c>
      <c r="L2" s="2" t="s">
        <v>11</v>
      </c>
      <c r="M2" s="2" t="s">
        <v>12</v>
      </c>
    </row>
    <row r="3" spans="1:13" x14ac:dyDescent="0.35">
      <c r="A3" t="s">
        <v>53</v>
      </c>
      <c r="B3" t="s">
        <v>54</v>
      </c>
      <c r="C3" t="s">
        <v>34</v>
      </c>
      <c r="D3" t="s">
        <v>55</v>
      </c>
      <c r="E3" t="s">
        <v>17</v>
      </c>
      <c r="F3" t="s">
        <v>56</v>
      </c>
      <c r="G3" t="s">
        <v>21</v>
      </c>
      <c r="H3" t="s">
        <v>25</v>
      </c>
      <c r="I3" t="s">
        <v>57</v>
      </c>
      <c r="J3" s="1">
        <v>24832</v>
      </c>
      <c r="K3" s="1"/>
      <c r="L3" s="1">
        <v>24832</v>
      </c>
    </row>
    <row r="4" spans="1:13" x14ac:dyDescent="0.35">
      <c r="A4" t="s">
        <v>53</v>
      </c>
      <c r="B4" t="s">
        <v>14</v>
      </c>
      <c r="C4" t="s">
        <v>15</v>
      </c>
      <c r="D4" t="s">
        <v>16</v>
      </c>
      <c r="E4" t="s">
        <v>17</v>
      </c>
      <c r="F4" t="s">
        <v>21</v>
      </c>
      <c r="G4" t="s">
        <v>21</v>
      </c>
      <c r="H4" t="s">
        <v>25</v>
      </c>
      <c r="I4" t="s">
        <v>58</v>
      </c>
      <c r="J4" s="1">
        <v>880</v>
      </c>
      <c r="K4" s="1"/>
      <c r="L4" s="1">
        <v>880</v>
      </c>
    </row>
    <row r="5" spans="1:13" x14ac:dyDescent="0.35">
      <c r="A5" t="s">
        <v>53</v>
      </c>
      <c r="B5" t="s">
        <v>59</v>
      </c>
      <c r="C5" t="s">
        <v>34</v>
      </c>
      <c r="D5" t="s">
        <v>60</v>
      </c>
      <c r="E5" t="s">
        <v>17</v>
      </c>
      <c r="F5" t="s">
        <v>61</v>
      </c>
      <c r="G5" t="s">
        <v>21</v>
      </c>
      <c r="H5" t="s">
        <v>25</v>
      </c>
      <c r="I5" t="s">
        <v>57</v>
      </c>
      <c r="J5" s="1">
        <v>51235</v>
      </c>
      <c r="K5" s="1"/>
      <c r="L5" s="1">
        <v>51235</v>
      </c>
    </row>
    <row r="6" spans="1:13" x14ac:dyDescent="0.35">
      <c r="A6" t="s">
        <v>53</v>
      </c>
      <c r="B6" t="s">
        <v>62</v>
      </c>
      <c r="C6" t="s">
        <v>15</v>
      </c>
      <c r="D6" t="s">
        <v>63</v>
      </c>
      <c r="E6" t="s">
        <v>17</v>
      </c>
      <c r="F6" t="s">
        <v>21</v>
      </c>
      <c r="G6" t="s">
        <v>21</v>
      </c>
      <c r="H6" t="s">
        <v>25</v>
      </c>
      <c r="I6" t="s">
        <v>58</v>
      </c>
      <c r="J6" s="1">
        <v>275</v>
      </c>
      <c r="K6" s="1"/>
      <c r="L6" s="1">
        <v>275</v>
      </c>
      <c r="M6" s="4" t="s">
        <v>21</v>
      </c>
    </row>
    <row r="7" spans="1:13" ht="56.5" customHeight="1" x14ac:dyDescent="0.35">
      <c r="A7" t="s">
        <v>53</v>
      </c>
      <c r="B7" t="s">
        <v>64</v>
      </c>
      <c r="C7" t="s">
        <v>34</v>
      </c>
      <c r="D7" t="s">
        <v>65</v>
      </c>
      <c r="E7" t="s">
        <v>66</v>
      </c>
      <c r="F7" t="s">
        <v>67</v>
      </c>
      <c r="G7" t="s">
        <v>21</v>
      </c>
      <c r="H7" t="s">
        <v>25</v>
      </c>
      <c r="I7" t="s">
        <v>57</v>
      </c>
      <c r="J7" s="1">
        <v>10000</v>
      </c>
      <c r="K7" s="1">
        <v>-3251</v>
      </c>
      <c r="L7" s="1">
        <v>6749</v>
      </c>
      <c r="M7" s="5" t="s">
        <v>327</v>
      </c>
    </row>
    <row r="8" spans="1:13" ht="62.5" customHeight="1" x14ac:dyDescent="0.35">
      <c r="A8" t="s">
        <v>53</v>
      </c>
      <c r="B8" t="s">
        <v>68</v>
      </c>
      <c r="C8" t="s">
        <v>34</v>
      </c>
      <c r="D8" t="s">
        <v>69</v>
      </c>
      <c r="E8" t="s">
        <v>17</v>
      </c>
      <c r="F8" t="s">
        <v>70</v>
      </c>
      <c r="G8" t="s">
        <v>21</v>
      </c>
      <c r="H8" t="s">
        <v>25</v>
      </c>
      <c r="I8" t="s">
        <v>57</v>
      </c>
      <c r="J8" s="1">
        <v>18587</v>
      </c>
      <c r="K8" s="1">
        <v>-13587</v>
      </c>
      <c r="L8" s="1">
        <v>5000</v>
      </c>
      <c r="M8" s="5" t="s">
        <v>337</v>
      </c>
    </row>
    <row r="9" spans="1:13" x14ac:dyDescent="0.35">
      <c r="A9" t="s">
        <v>53</v>
      </c>
      <c r="B9" t="s">
        <v>71</v>
      </c>
      <c r="C9" t="s">
        <v>72</v>
      </c>
      <c r="D9" t="s">
        <v>73</v>
      </c>
      <c r="E9" t="s">
        <v>17</v>
      </c>
      <c r="F9" t="s">
        <v>21</v>
      </c>
      <c r="G9" t="s">
        <v>21</v>
      </c>
      <c r="H9" t="s">
        <v>25</v>
      </c>
      <c r="I9" t="s">
        <v>57</v>
      </c>
      <c r="J9" s="1">
        <v>3200</v>
      </c>
      <c r="K9" s="1"/>
      <c r="L9" s="1">
        <v>3200</v>
      </c>
    </row>
    <row r="10" spans="1:13" x14ac:dyDescent="0.35">
      <c r="A10" t="s">
        <v>53</v>
      </c>
      <c r="B10" t="s">
        <v>74</v>
      </c>
      <c r="C10" t="s">
        <v>75</v>
      </c>
      <c r="D10" t="s">
        <v>35</v>
      </c>
      <c r="E10" t="s">
        <v>22</v>
      </c>
      <c r="F10" t="s">
        <v>21</v>
      </c>
      <c r="G10" t="s">
        <v>76</v>
      </c>
      <c r="H10" t="s">
        <v>18</v>
      </c>
      <c r="I10" t="s">
        <v>77</v>
      </c>
      <c r="J10" s="1">
        <v>51380</v>
      </c>
      <c r="K10" s="1"/>
      <c r="L10" s="1">
        <v>51380</v>
      </c>
      <c r="M10" s="5" t="s">
        <v>78</v>
      </c>
    </row>
    <row r="11" spans="1:13" x14ac:dyDescent="0.35">
      <c r="A11" t="s">
        <v>53</v>
      </c>
      <c r="B11" t="s">
        <v>74</v>
      </c>
      <c r="C11" t="s">
        <v>75</v>
      </c>
      <c r="D11" t="s">
        <v>35</v>
      </c>
      <c r="E11" t="s">
        <v>22</v>
      </c>
      <c r="F11" t="s">
        <v>21</v>
      </c>
      <c r="G11" t="s">
        <v>79</v>
      </c>
      <c r="H11" t="s">
        <v>18</v>
      </c>
      <c r="I11" t="s">
        <v>58</v>
      </c>
      <c r="J11" s="1">
        <v>48200</v>
      </c>
      <c r="K11" s="1"/>
      <c r="L11" s="1">
        <v>48200</v>
      </c>
      <c r="M11" s="5" t="s">
        <v>80</v>
      </c>
    </row>
    <row r="12" spans="1:13" x14ac:dyDescent="0.35">
      <c r="A12" t="s">
        <v>53</v>
      </c>
      <c r="B12" t="s">
        <v>74</v>
      </c>
      <c r="C12" t="s">
        <v>75</v>
      </c>
      <c r="D12" t="s">
        <v>35</v>
      </c>
      <c r="E12" t="s">
        <v>22</v>
      </c>
      <c r="F12" t="s">
        <v>21</v>
      </c>
      <c r="G12" t="s">
        <v>81</v>
      </c>
      <c r="H12" t="s">
        <v>25</v>
      </c>
      <c r="I12" t="s">
        <v>82</v>
      </c>
      <c r="J12" s="1">
        <v>54600</v>
      </c>
      <c r="K12" s="1"/>
      <c r="L12" s="1">
        <v>54600</v>
      </c>
      <c r="M12" s="5" t="s">
        <v>83</v>
      </c>
    </row>
    <row r="13" spans="1:13" x14ac:dyDescent="0.35">
      <c r="A13" t="s">
        <v>53</v>
      </c>
      <c r="B13" t="s">
        <v>33</v>
      </c>
      <c r="C13" t="s">
        <v>34</v>
      </c>
      <c r="D13" t="s">
        <v>35</v>
      </c>
      <c r="E13" t="s">
        <v>17</v>
      </c>
      <c r="F13" t="s">
        <v>84</v>
      </c>
      <c r="G13" t="s">
        <v>21</v>
      </c>
      <c r="H13" t="s">
        <v>25</v>
      </c>
      <c r="I13" t="s">
        <v>58</v>
      </c>
      <c r="J13" s="1">
        <v>0</v>
      </c>
      <c r="K13" s="1">
        <v>14900</v>
      </c>
      <c r="L13" s="1">
        <v>14900</v>
      </c>
      <c r="M13" s="5" t="s">
        <v>85</v>
      </c>
    </row>
    <row r="14" spans="1:13" x14ac:dyDescent="0.35">
      <c r="A14" t="s">
        <v>86</v>
      </c>
      <c r="B14" t="s">
        <v>14</v>
      </c>
      <c r="C14" t="s">
        <v>15</v>
      </c>
      <c r="D14" t="s">
        <v>16</v>
      </c>
      <c r="E14" t="s">
        <v>17</v>
      </c>
      <c r="F14" t="s">
        <v>21</v>
      </c>
      <c r="G14" t="s">
        <v>21</v>
      </c>
      <c r="H14" t="s">
        <v>25</v>
      </c>
      <c r="I14" t="s">
        <v>87</v>
      </c>
      <c r="J14" s="1">
        <v>968</v>
      </c>
      <c r="K14" s="1"/>
      <c r="L14" s="1">
        <v>968</v>
      </c>
      <c r="M14" s="4" t="s">
        <v>21</v>
      </c>
    </row>
    <row r="15" spans="1:13" x14ac:dyDescent="0.35">
      <c r="A15" t="s">
        <v>86</v>
      </c>
      <c r="B15" t="s">
        <v>62</v>
      </c>
      <c r="C15" t="s">
        <v>15</v>
      </c>
      <c r="D15" t="s">
        <v>63</v>
      </c>
      <c r="E15" t="s">
        <v>17</v>
      </c>
      <c r="F15" t="s">
        <v>21</v>
      </c>
      <c r="G15" t="s">
        <v>21</v>
      </c>
      <c r="H15" t="s">
        <v>25</v>
      </c>
      <c r="I15" t="s">
        <v>87</v>
      </c>
      <c r="J15" s="1">
        <v>943</v>
      </c>
      <c r="K15" s="1"/>
      <c r="L15" s="1">
        <v>943</v>
      </c>
      <c r="M15" s="4" t="s">
        <v>21</v>
      </c>
    </row>
    <row r="16" spans="1:13" ht="43.5" x14ac:dyDescent="0.35">
      <c r="A16" t="s">
        <v>86</v>
      </c>
      <c r="B16" t="s">
        <v>62</v>
      </c>
      <c r="C16" t="s">
        <v>34</v>
      </c>
      <c r="D16" t="s">
        <v>63</v>
      </c>
      <c r="E16" t="s">
        <v>17</v>
      </c>
      <c r="F16" t="s">
        <v>88</v>
      </c>
      <c r="G16" t="s">
        <v>21</v>
      </c>
      <c r="H16" t="s">
        <v>25</v>
      </c>
      <c r="I16" t="s">
        <v>87</v>
      </c>
      <c r="J16" s="1">
        <v>0.1</v>
      </c>
      <c r="K16" s="1">
        <v>13124</v>
      </c>
      <c r="L16" s="1">
        <v>13124.1</v>
      </c>
      <c r="M16" s="5" t="s">
        <v>369</v>
      </c>
    </row>
    <row r="17" spans="1:14" ht="35" customHeight="1" x14ac:dyDescent="0.35">
      <c r="A17" t="s">
        <v>86</v>
      </c>
      <c r="B17" t="s">
        <v>64</v>
      </c>
      <c r="C17" t="s">
        <v>34</v>
      </c>
      <c r="D17" t="s">
        <v>65</v>
      </c>
      <c r="E17" t="s">
        <v>89</v>
      </c>
      <c r="F17" t="s">
        <v>90</v>
      </c>
      <c r="G17" t="s">
        <v>21</v>
      </c>
      <c r="H17" t="s">
        <v>25</v>
      </c>
      <c r="I17" t="s">
        <v>91</v>
      </c>
      <c r="J17" s="1">
        <v>0.1</v>
      </c>
      <c r="K17" s="1">
        <v>135360</v>
      </c>
      <c r="L17" s="1">
        <v>135360.1</v>
      </c>
      <c r="M17" s="5" t="s">
        <v>334</v>
      </c>
    </row>
    <row r="18" spans="1:14" ht="29" x14ac:dyDescent="0.35">
      <c r="A18" t="s">
        <v>86</v>
      </c>
      <c r="B18" t="s">
        <v>92</v>
      </c>
      <c r="C18" t="s">
        <v>75</v>
      </c>
      <c r="D18" t="s">
        <v>65</v>
      </c>
      <c r="E18" t="s">
        <v>93</v>
      </c>
      <c r="F18" t="s">
        <v>21</v>
      </c>
      <c r="G18" t="s">
        <v>37</v>
      </c>
      <c r="H18" t="s">
        <v>25</v>
      </c>
      <c r="I18" t="s">
        <v>87</v>
      </c>
      <c r="J18" s="1">
        <v>232258</v>
      </c>
      <c r="K18" s="1">
        <v>-232258</v>
      </c>
      <c r="L18" s="1">
        <v>0</v>
      </c>
      <c r="M18" s="5" t="s">
        <v>38</v>
      </c>
    </row>
    <row r="19" spans="1:14" x14ac:dyDescent="0.35">
      <c r="A19" t="s">
        <v>86</v>
      </c>
      <c r="B19" t="s">
        <v>68</v>
      </c>
      <c r="C19" t="s">
        <v>75</v>
      </c>
      <c r="D19" t="s">
        <v>69</v>
      </c>
      <c r="E19" t="s">
        <v>22</v>
      </c>
      <c r="F19" t="s">
        <v>21</v>
      </c>
      <c r="G19" t="s">
        <v>48</v>
      </c>
      <c r="H19" t="s">
        <v>49</v>
      </c>
      <c r="I19" t="s">
        <v>87</v>
      </c>
      <c r="J19" s="1">
        <v>7001</v>
      </c>
      <c r="K19" s="1"/>
      <c r="L19" s="1">
        <v>7001</v>
      </c>
      <c r="M19" s="5" t="s">
        <v>50</v>
      </c>
    </row>
    <row r="20" spans="1:14" ht="29" x14ac:dyDescent="0.35">
      <c r="A20" t="s">
        <v>86</v>
      </c>
      <c r="B20" t="s">
        <v>68</v>
      </c>
      <c r="C20" t="s">
        <v>75</v>
      </c>
      <c r="D20" t="s">
        <v>69</v>
      </c>
      <c r="E20" t="s">
        <v>22</v>
      </c>
      <c r="F20" t="s">
        <v>21</v>
      </c>
      <c r="G20" t="s">
        <v>37</v>
      </c>
      <c r="H20" t="s">
        <v>25</v>
      </c>
      <c r="I20" t="s">
        <v>87</v>
      </c>
      <c r="J20" s="1">
        <v>86463</v>
      </c>
      <c r="K20" s="1">
        <v>-80463</v>
      </c>
      <c r="L20" s="1">
        <v>6000</v>
      </c>
      <c r="M20" s="5" t="s">
        <v>38</v>
      </c>
    </row>
    <row r="21" spans="1:14" x14ac:dyDescent="0.35">
      <c r="A21" t="s">
        <v>86</v>
      </c>
      <c r="B21" t="s">
        <v>68</v>
      </c>
      <c r="C21" t="s">
        <v>75</v>
      </c>
      <c r="D21" t="s">
        <v>69</v>
      </c>
      <c r="E21" t="s">
        <v>22</v>
      </c>
      <c r="F21" t="s">
        <v>21</v>
      </c>
      <c r="G21" t="s">
        <v>39</v>
      </c>
      <c r="H21" t="s">
        <v>25</v>
      </c>
      <c r="I21" t="s">
        <v>87</v>
      </c>
      <c r="J21" s="1">
        <v>48341</v>
      </c>
      <c r="K21" s="1"/>
      <c r="L21" s="1">
        <v>48341</v>
      </c>
      <c r="M21" s="5" t="s">
        <v>40</v>
      </c>
      <c r="N21" s="8"/>
    </row>
    <row r="22" spans="1:14" x14ac:dyDescent="0.35">
      <c r="A22" t="s">
        <v>86</v>
      </c>
      <c r="B22" t="s">
        <v>94</v>
      </c>
      <c r="C22" t="s">
        <v>75</v>
      </c>
      <c r="D22" t="s">
        <v>95</v>
      </c>
      <c r="E22" t="s">
        <v>96</v>
      </c>
      <c r="F22" t="s">
        <v>21</v>
      </c>
      <c r="G22" t="s">
        <v>97</v>
      </c>
      <c r="H22" t="s">
        <v>25</v>
      </c>
      <c r="I22" t="s">
        <v>87</v>
      </c>
      <c r="J22" s="1">
        <v>343251</v>
      </c>
      <c r="K22" s="1"/>
      <c r="L22" s="1">
        <v>343251</v>
      </c>
      <c r="M22" s="4" t="s">
        <v>21</v>
      </c>
    </row>
    <row r="23" spans="1:14" ht="29" x14ac:dyDescent="0.35">
      <c r="A23" t="s">
        <v>86</v>
      </c>
      <c r="B23" t="s">
        <v>94</v>
      </c>
      <c r="C23" t="s">
        <v>75</v>
      </c>
      <c r="D23" t="s">
        <v>95</v>
      </c>
      <c r="E23" t="s">
        <v>22</v>
      </c>
      <c r="F23" t="s">
        <v>21</v>
      </c>
      <c r="G23" t="s">
        <v>37</v>
      </c>
      <c r="H23" t="s">
        <v>25</v>
      </c>
      <c r="I23" t="s">
        <v>87</v>
      </c>
      <c r="J23" s="1">
        <v>0.1</v>
      </c>
      <c r="K23" s="1">
        <v>529671</v>
      </c>
      <c r="L23" s="1">
        <v>529671.1</v>
      </c>
      <c r="M23" s="5" t="s">
        <v>38</v>
      </c>
    </row>
    <row r="24" spans="1:14" x14ac:dyDescent="0.35">
      <c r="A24" t="s">
        <v>86</v>
      </c>
      <c r="B24" t="s">
        <v>94</v>
      </c>
      <c r="C24" t="s">
        <v>75</v>
      </c>
      <c r="D24" t="s">
        <v>95</v>
      </c>
      <c r="E24" t="s">
        <v>98</v>
      </c>
      <c r="F24" t="s">
        <v>21</v>
      </c>
      <c r="G24" t="s">
        <v>97</v>
      </c>
      <c r="H24" t="s">
        <v>25</v>
      </c>
      <c r="I24" t="s">
        <v>87</v>
      </c>
      <c r="J24" s="1">
        <v>2193710</v>
      </c>
      <c r="K24" s="1"/>
      <c r="L24" s="1">
        <v>2193710</v>
      </c>
      <c r="M24" s="4" t="s">
        <v>21</v>
      </c>
    </row>
    <row r="25" spans="1:14" ht="35.5" customHeight="1" x14ac:dyDescent="0.35">
      <c r="A25" t="s">
        <v>86</v>
      </c>
      <c r="B25" t="s">
        <v>99</v>
      </c>
      <c r="C25" t="s">
        <v>34</v>
      </c>
      <c r="D25" t="s">
        <v>100</v>
      </c>
      <c r="E25" t="s">
        <v>89</v>
      </c>
      <c r="F25" t="s">
        <v>101</v>
      </c>
      <c r="G25" t="s">
        <v>21</v>
      </c>
      <c r="H25" t="s">
        <v>25</v>
      </c>
      <c r="I25" t="s">
        <v>87</v>
      </c>
      <c r="J25" s="1">
        <v>0.1</v>
      </c>
      <c r="K25" s="1">
        <v>750000</v>
      </c>
      <c r="L25" s="1">
        <v>750000.1</v>
      </c>
      <c r="M25" s="5" t="s">
        <v>333</v>
      </c>
    </row>
    <row r="26" spans="1:14" x14ac:dyDescent="0.35">
      <c r="A26" t="s">
        <v>86</v>
      </c>
      <c r="B26" t="s">
        <v>74</v>
      </c>
      <c r="C26" t="s">
        <v>75</v>
      </c>
      <c r="D26" t="s">
        <v>35</v>
      </c>
      <c r="E26" t="s">
        <v>22</v>
      </c>
      <c r="F26" t="s">
        <v>21</v>
      </c>
      <c r="G26" t="s">
        <v>102</v>
      </c>
      <c r="H26" t="s">
        <v>18</v>
      </c>
      <c r="I26" t="s">
        <v>87</v>
      </c>
      <c r="J26" s="1">
        <v>15150</v>
      </c>
      <c r="K26" s="1"/>
      <c r="L26" s="1">
        <v>15150</v>
      </c>
      <c r="M26" s="5" t="s">
        <v>103</v>
      </c>
    </row>
    <row r="27" spans="1:14" ht="29" x14ac:dyDescent="0.35">
      <c r="A27" t="s">
        <v>86</v>
      </c>
      <c r="B27" t="s">
        <v>74</v>
      </c>
      <c r="C27" t="s">
        <v>75</v>
      </c>
      <c r="D27" t="s">
        <v>35</v>
      </c>
      <c r="E27" t="s">
        <v>22</v>
      </c>
      <c r="F27" t="s">
        <v>21</v>
      </c>
      <c r="G27" t="s">
        <v>37</v>
      </c>
      <c r="H27" t="s">
        <v>25</v>
      </c>
      <c r="I27" t="s">
        <v>87</v>
      </c>
      <c r="J27" s="1">
        <v>310400</v>
      </c>
      <c r="K27" s="1">
        <v>-282163</v>
      </c>
      <c r="L27" s="1">
        <v>28237</v>
      </c>
      <c r="M27" s="5" t="s">
        <v>38</v>
      </c>
    </row>
    <row r="28" spans="1:14" x14ac:dyDescent="0.35">
      <c r="A28" t="s">
        <v>86</v>
      </c>
      <c r="B28" t="s">
        <v>74</v>
      </c>
      <c r="C28" t="s">
        <v>75</v>
      </c>
      <c r="D28" t="s">
        <v>35</v>
      </c>
      <c r="E28" t="s">
        <v>22</v>
      </c>
      <c r="F28" t="s">
        <v>21</v>
      </c>
      <c r="G28" t="s">
        <v>39</v>
      </c>
      <c r="H28" t="s">
        <v>25</v>
      </c>
      <c r="I28" t="s">
        <v>87</v>
      </c>
      <c r="J28" s="1">
        <v>148023</v>
      </c>
      <c r="K28" s="1"/>
      <c r="L28" s="1">
        <v>148023</v>
      </c>
      <c r="M28" s="5" t="s">
        <v>40</v>
      </c>
    </row>
    <row r="29" spans="1:14" x14ac:dyDescent="0.35">
      <c r="A29" t="s">
        <v>86</v>
      </c>
      <c r="B29" t="s">
        <v>74</v>
      </c>
      <c r="C29" t="s">
        <v>75</v>
      </c>
      <c r="D29" t="s">
        <v>35</v>
      </c>
      <c r="E29" t="s">
        <v>22</v>
      </c>
      <c r="F29" t="s">
        <v>21</v>
      </c>
      <c r="G29" t="s">
        <v>48</v>
      </c>
      <c r="H29" t="s">
        <v>25</v>
      </c>
      <c r="I29" t="s">
        <v>87</v>
      </c>
      <c r="J29" s="1">
        <v>3274</v>
      </c>
      <c r="K29" s="1"/>
      <c r="L29" s="1">
        <v>3274</v>
      </c>
      <c r="M29" s="5" t="s">
        <v>50</v>
      </c>
    </row>
    <row r="30" spans="1:14" x14ac:dyDescent="0.35">
      <c r="A30" t="s">
        <v>86</v>
      </c>
      <c r="B30" t="s">
        <v>33</v>
      </c>
      <c r="C30" t="s">
        <v>34</v>
      </c>
      <c r="D30" t="s">
        <v>35</v>
      </c>
      <c r="E30" t="s">
        <v>17</v>
      </c>
      <c r="F30" t="s">
        <v>105</v>
      </c>
      <c r="G30" t="s">
        <v>21</v>
      </c>
      <c r="H30" t="s">
        <v>25</v>
      </c>
      <c r="I30" t="s">
        <v>87</v>
      </c>
      <c r="J30" s="1">
        <v>0</v>
      </c>
      <c r="K30" s="1">
        <v>17500</v>
      </c>
      <c r="L30" s="1">
        <v>17500</v>
      </c>
      <c r="M30" s="5" t="s">
        <v>85</v>
      </c>
    </row>
    <row r="31" spans="1:14" x14ac:dyDescent="0.35">
      <c r="A31" t="s">
        <v>106</v>
      </c>
      <c r="B31" t="s">
        <v>107</v>
      </c>
      <c r="C31" t="s">
        <v>15</v>
      </c>
      <c r="D31" t="s">
        <v>16</v>
      </c>
      <c r="E31" t="s">
        <v>17</v>
      </c>
      <c r="F31" t="s">
        <v>21</v>
      </c>
      <c r="G31" t="s">
        <v>21</v>
      </c>
      <c r="H31" t="s">
        <v>25</v>
      </c>
      <c r="I31" t="s">
        <v>108</v>
      </c>
      <c r="J31" s="1">
        <v>1860</v>
      </c>
      <c r="K31" s="1"/>
      <c r="L31" s="1">
        <v>1860</v>
      </c>
      <c r="M31" s="4" t="s">
        <v>21</v>
      </c>
    </row>
    <row r="32" spans="1:14" x14ac:dyDescent="0.35">
      <c r="A32" t="s">
        <v>106</v>
      </c>
      <c r="B32" t="s">
        <v>14</v>
      </c>
      <c r="C32" t="s">
        <v>15</v>
      </c>
      <c r="D32" t="s">
        <v>16</v>
      </c>
      <c r="E32" t="s">
        <v>17</v>
      </c>
      <c r="F32" t="s">
        <v>21</v>
      </c>
      <c r="G32" t="s">
        <v>21</v>
      </c>
      <c r="H32" t="s">
        <v>25</v>
      </c>
      <c r="I32" t="s">
        <v>109</v>
      </c>
      <c r="J32" s="1">
        <v>440</v>
      </c>
      <c r="K32" s="1"/>
      <c r="L32" s="1">
        <v>440</v>
      </c>
      <c r="M32" s="4" t="s">
        <v>21</v>
      </c>
    </row>
    <row r="33" spans="1:13" x14ac:dyDescent="0.35">
      <c r="A33" t="s">
        <v>106</v>
      </c>
      <c r="B33" t="s">
        <v>19</v>
      </c>
      <c r="C33" t="s">
        <v>15</v>
      </c>
      <c r="D33" t="s">
        <v>20</v>
      </c>
      <c r="E33" t="s">
        <v>17</v>
      </c>
      <c r="F33" t="s">
        <v>21</v>
      </c>
      <c r="G33" t="s">
        <v>21</v>
      </c>
      <c r="H33" t="s">
        <v>25</v>
      </c>
      <c r="I33" t="s">
        <v>109</v>
      </c>
      <c r="J33" s="1">
        <v>1077</v>
      </c>
      <c r="K33" s="1"/>
      <c r="L33" s="1">
        <v>1077</v>
      </c>
      <c r="M33" s="4" t="s">
        <v>21</v>
      </c>
    </row>
    <row r="34" spans="1:13" x14ac:dyDescent="0.35">
      <c r="A34" t="s">
        <v>106</v>
      </c>
      <c r="B34" t="s">
        <v>19</v>
      </c>
      <c r="C34" t="s">
        <v>34</v>
      </c>
      <c r="D34" t="s">
        <v>20</v>
      </c>
      <c r="E34" t="s">
        <v>17</v>
      </c>
      <c r="F34" t="s">
        <v>110</v>
      </c>
      <c r="G34" t="s">
        <v>21</v>
      </c>
      <c r="H34" t="s">
        <v>25</v>
      </c>
      <c r="I34" t="s">
        <v>111</v>
      </c>
      <c r="J34" s="1">
        <v>20000</v>
      </c>
      <c r="K34" s="1"/>
      <c r="L34" s="1">
        <v>20000</v>
      </c>
    </row>
    <row r="35" spans="1:13" x14ac:dyDescent="0.35">
      <c r="A35" t="s">
        <v>106</v>
      </c>
      <c r="B35" t="s">
        <v>113</v>
      </c>
      <c r="C35" t="s">
        <v>34</v>
      </c>
      <c r="D35" t="s">
        <v>114</v>
      </c>
      <c r="E35" t="s">
        <v>17</v>
      </c>
      <c r="F35" t="s">
        <v>115</v>
      </c>
      <c r="G35" t="s">
        <v>21</v>
      </c>
      <c r="H35" t="s">
        <v>25</v>
      </c>
      <c r="I35" t="s">
        <v>111</v>
      </c>
      <c r="J35" s="1">
        <v>0</v>
      </c>
      <c r="K35" s="1">
        <v>12500</v>
      </c>
      <c r="L35" s="1">
        <v>12500</v>
      </c>
      <c r="M35" s="5" t="s">
        <v>352</v>
      </c>
    </row>
    <row r="36" spans="1:13" x14ac:dyDescent="0.35">
      <c r="A36" t="s">
        <v>106</v>
      </c>
      <c r="B36" t="s">
        <v>28</v>
      </c>
      <c r="C36" t="s">
        <v>72</v>
      </c>
      <c r="D36" t="s">
        <v>29</v>
      </c>
      <c r="E36" t="s">
        <v>17</v>
      </c>
      <c r="F36" t="s">
        <v>21</v>
      </c>
      <c r="G36" t="s">
        <v>21</v>
      </c>
      <c r="H36" t="s">
        <v>25</v>
      </c>
      <c r="I36" t="s">
        <v>111</v>
      </c>
      <c r="J36" s="1">
        <v>200000</v>
      </c>
      <c r="K36" s="1"/>
      <c r="L36" s="1">
        <v>200000</v>
      </c>
    </row>
    <row r="37" spans="1:13" x14ac:dyDescent="0.35">
      <c r="A37" t="s">
        <v>106</v>
      </c>
      <c r="B37" t="s">
        <v>28</v>
      </c>
      <c r="C37" t="s">
        <v>34</v>
      </c>
      <c r="D37" t="s">
        <v>29</v>
      </c>
      <c r="E37" t="s">
        <v>17</v>
      </c>
      <c r="F37" t="s">
        <v>112</v>
      </c>
      <c r="G37" t="s">
        <v>21</v>
      </c>
      <c r="H37" t="s">
        <v>25</v>
      </c>
      <c r="I37" t="s">
        <v>111</v>
      </c>
      <c r="J37" s="1">
        <v>6000</v>
      </c>
      <c r="K37" s="1"/>
      <c r="L37" s="1">
        <v>6000</v>
      </c>
      <c r="M37" s="5" t="s">
        <v>351</v>
      </c>
    </row>
    <row r="38" spans="1:13" x14ac:dyDescent="0.35">
      <c r="A38" t="s">
        <v>106</v>
      </c>
      <c r="B38" t="s">
        <v>117</v>
      </c>
      <c r="C38" t="s">
        <v>15</v>
      </c>
      <c r="D38" t="s">
        <v>118</v>
      </c>
      <c r="E38" t="s">
        <v>17</v>
      </c>
      <c r="F38" t="s">
        <v>21</v>
      </c>
      <c r="G38" t="s">
        <v>21</v>
      </c>
      <c r="H38" t="s">
        <v>25</v>
      </c>
      <c r="I38" t="s">
        <v>108</v>
      </c>
      <c r="J38" s="1">
        <v>116000</v>
      </c>
      <c r="K38" s="1">
        <v>500</v>
      </c>
      <c r="L38" s="1">
        <v>116500</v>
      </c>
      <c r="M38" s="5" t="s">
        <v>170</v>
      </c>
    </row>
    <row r="39" spans="1:13" x14ac:dyDescent="0.35">
      <c r="A39" t="s">
        <v>106</v>
      </c>
      <c r="B39" t="s">
        <v>119</v>
      </c>
      <c r="C39" t="s">
        <v>15</v>
      </c>
      <c r="D39" t="s">
        <v>95</v>
      </c>
      <c r="E39" t="s">
        <v>120</v>
      </c>
      <c r="F39" t="s">
        <v>21</v>
      </c>
      <c r="G39" t="s">
        <v>21</v>
      </c>
      <c r="H39" t="s">
        <v>25</v>
      </c>
      <c r="I39" t="s">
        <v>111</v>
      </c>
      <c r="J39" s="1">
        <v>50000</v>
      </c>
      <c r="K39" s="1"/>
      <c r="L39" s="1">
        <v>50000</v>
      </c>
      <c r="M39" s="5" t="s">
        <v>121</v>
      </c>
    </row>
    <row r="40" spans="1:13" x14ac:dyDescent="0.35">
      <c r="A40" t="s">
        <v>106</v>
      </c>
      <c r="B40" t="s">
        <v>122</v>
      </c>
      <c r="C40" t="s">
        <v>34</v>
      </c>
      <c r="D40" t="s">
        <v>123</v>
      </c>
      <c r="E40" t="s">
        <v>17</v>
      </c>
      <c r="F40" t="s">
        <v>124</v>
      </c>
      <c r="G40" t="s">
        <v>21</v>
      </c>
      <c r="H40" t="s">
        <v>25</v>
      </c>
      <c r="I40" t="s">
        <v>111</v>
      </c>
      <c r="J40" s="1">
        <v>6000</v>
      </c>
      <c r="K40" s="1"/>
      <c r="L40" s="1">
        <v>6000</v>
      </c>
      <c r="M40" s="4" t="s">
        <v>21</v>
      </c>
    </row>
    <row r="41" spans="1:13" x14ac:dyDescent="0.35">
      <c r="A41" t="s">
        <v>106</v>
      </c>
      <c r="B41" t="s">
        <v>33</v>
      </c>
      <c r="C41" t="s">
        <v>34</v>
      </c>
      <c r="D41" t="s">
        <v>35</v>
      </c>
      <c r="E41" t="s">
        <v>17</v>
      </c>
      <c r="F41" t="s">
        <v>125</v>
      </c>
      <c r="G41" t="s">
        <v>21</v>
      </c>
      <c r="H41" t="s">
        <v>25</v>
      </c>
      <c r="I41" t="s">
        <v>109</v>
      </c>
      <c r="J41" s="1">
        <v>0.1</v>
      </c>
      <c r="K41" s="1">
        <v>6600</v>
      </c>
      <c r="L41" s="1">
        <v>6600.1</v>
      </c>
      <c r="M41" s="5" t="s">
        <v>85</v>
      </c>
    </row>
    <row r="42" spans="1:13" x14ac:dyDescent="0.35">
      <c r="A42" t="s">
        <v>126</v>
      </c>
      <c r="B42" t="s">
        <v>14</v>
      </c>
      <c r="C42" t="s">
        <v>15</v>
      </c>
      <c r="D42" t="s">
        <v>16</v>
      </c>
      <c r="E42" t="s">
        <v>17</v>
      </c>
      <c r="F42" t="s">
        <v>21</v>
      </c>
      <c r="G42" t="s">
        <v>21</v>
      </c>
      <c r="H42" t="s">
        <v>25</v>
      </c>
      <c r="I42" t="s">
        <v>127</v>
      </c>
      <c r="J42" s="1">
        <v>1577</v>
      </c>
      <c r="K42" s="1"/>
      <c r="L42" s="1">
        <v>1577</v>
      </c>
      <c r="M42" s="4" t="s">
        <v>21</v>
      </c>
    </row>
    <row r="43" spans="1:13" ht="29" x14ac:dyDescent="0.35">
      <c r="A43" t="s">
        <v>126</v>
      </c>
      <c r="B43" t="s">
        <v>14</v>
      </c>
      <c r="C43" t="s">
        <v>34</v>
      </c>
      <c r="D43" t="s">
        <v>16</v>
      </c>
      <c r="E43" t="s">
        <v>17</v>
      </c>
      <c r="F43" t="s">
        <v>128</v>
      </c>
      <c r="G43" t="s">
        <v>21</v>
      </c>
      <c r="H43" t="s">
        <v>25</v>
      </c>
      <c r="I43" t="s">
        <v>127</v>
      </c>
      <c r="J43" s="1">
        <v>0.1</v>
      </c>
      <c r="K43" s="1">
        <v>4000</v>
      </c>
      <c r="L43" s="1">
        <v>4000.1</v>
      </c>
      <c r="M43" s="5" t="s">
        <v>129</v>
      </c>
    </row>
    <row r="44" spans="1:13" x14ac:dyDescent="0.35">
      <c r="A44" t="s">
        <v>126</v>
      </c>
      <c r="B44" t="s">
        <v>19</v>
      </c>
      <c r="C44" t="s">
        <v>15</v>
      </c>
      <c r="D44" t="s">
        <v>20</v>
      </c>
      <c r="E44" t="s">
        <v>17</v>
      </c>
      <c r="F44" t="s">
        <v>21</v>
      </c>
      <c r="G44" t="s">
        <v>21</v>
      </c>
      <c r="H44" t="s">
        <v>25</v>
      </c>
      <c r="I44" t="s">
        <v>127</v>
      </c>
      <c r="J44" s="1">
        <v>1359</v>
      </c>
      <c r="K44" s="1"/>
      <c r="L44" s="1">
        <v>1359</v>
      </c>
      <c r="M44" s="4" t="s">
        <v>21</v>
      </c>
    </row>
    <row r="45" spans="1:13" ht="29" x14ac:dyDescent="0.35">
      <c r="A45" t="s">
        <v>126</v>
      </c>
      <c r="B45" t="s">
        <v>130</v>
      </c>
      <c r="C45" t="s">
        <v>34</v>
      </c>
      <c r="D45" t="s">
        <v>20</v>
      </c>
      <c r="E45" t="s">
        <v>17</v>
      </c>
      <c r="F45" t="s">
        <v>128</v>
      </c>
      <c r="G45" t="s">
        <v>21</v>
      </c>
      <c r="H45" t="s">
        <v>25</v>
      </c>
      <c r="I45" t="s">
        <v>127</v>
      </c>
      <c r="J45" s="1">
        <v>0.1</v>
      </c>
      <c r="K45" s="1">
        <v>2000</v>
      </c>
      <c r="L45" s="1">
        <v>2000.1</v>
      </c>
      <c r="M45" s="5" t="s">
        <v>129</v>
      </c>
    </row>
    <row r="46" spans="1:13" ht="29" x14ac:dyDescent="0.35">
      <c r="A46" t="s">
        <v>126</v>
      </c>
      <c r="B46" t="s">
        <v>62</v>
      </c>
      <c r="C46" t="s">
        <v>34</v>
      </c>
      <c r="D46" t="s">
        <v>63</v>
      </c>
      <c r="E46" t="s">
        <v>17</v>
      </c>
      <c r="F46" t="s">
        <v>128</v>
      </c>
      <c r="G46" t="s">
        <v>21</v>
      </c>
      <c r="H46" t="s">
        <v>25</v>
      </c>
      <c r="I46" t="s">
        <v>127</v>
      </c>
      <c r="J46" s="1">
        <v>0.1</v>
      </c>
      <c r="K46" s="1">
        <v>2000</v>
      </c>
      <c r="L46" s="1">
        <v>2000.1</v>
      </c>
      <c r="M46" s="5" t="s">
        <v>129</v>
      </c>
    </row>
    <row r="47" spans="1:13" ht="29" x14ac:dyDescent="0.35">
      <c r="A47" t="s">
        <v>126</v>
      </c>
      <c r="B47" t="s">
        <v>28</v>
      </c>
      <c r="C47" t="s">
        <v>34</v>
      </c>
      <c r="D47" t="s">
        <v>29</v>
      </c>
      <c r="E47" t="s">
        <v>17</v>
      </c>
      <c r="F47" t="s">
        <v>128</v>
      </c>
      <c r="G47" t="s">
        <v>21</v>
      </c>
      <c r="H47" t="s">
        <v>25</v>
      </c>
      <c r="I47" t="s">
        <v>127</v>
      </c>
      <c r="J47" s="1">
        <v>0.1</v>
      </c>
      <c r="K47" s="1">
        <v>2000</v>
      </c>
      <c r="L47" s="1">
        <v>2000.1</v>
      </c>
      <c r="M47" s="5" t="s">
        <v>129</v>
      </c>
    </row>
    <row r="48" spans="1:13" ht="258.64999999999998" customHeight="1" x14ac:dyDescent="0.35">
      <c r="A48" t="s">
        <v>126</v>
      </c>
      <c r="B48" t="s">
        <v>68</v>
      </c>
      <c r="C48" t="s">
        <v>34</v>
      </c>
      <c r="D48" t="s">
        <v>69</v>
      </c>
      <c r="E48" t="s">
        <v>17</v>
      </c>
      <c r="F48" t="s">
        <v>133</v>
      </c>
      <c r="G48" t="s">
        <v>21</v>
      </c>
      <c r="H48" t="s">
        <v>25</v>
      </c>
      <c r="I48" t="s">
        <v>127</v>
      </c>
      <c r="J48" s="1">
        <v>456232</v>
      </c>
      <c r="K48" s="1">
        <f>805635-8926-50-14</f>
        <v>796645</v>
      </c>
      <c r="L48" s="1">
        <f>Table1[[#This Row],[Esialgne eelarve]]+K48</f>
        <v>1252877</v>
      </c>
      <c r="M48" s="5" t="s">
        <v>370</v>
      </c>
    </row>
    <row r="49" spans="1:13" x14ac:dyDescent="0.35">
      <c r="A49" t="s">
        <v>126</v>
      </c>
      <c r="B49" t="s">
        <v>325</v>
      </c>
      <c r="C49" t="s">
        <v>34</v>
      </c>
      <c r="D49">
        <v>15</v>
      </c>
      <c r="E49" t="s">
        <v>66</v>
      </c>
      <c r="F49" t="s">
        <v>133</v>
      </c>
      <c r="G49" t="s">
        <v>21</v>
      </c>
      <c r="H49" t="s">
        <v>25</v>
      </c>
      <c r="I49" t="s">
        <v>127</v>
      </c>
      <c r="J49" s="1">
        <v>0</v>
      </c>
      <c r="K49" s="1">
        <v>8926</v>
      </c>
      <c r="L49" s="1">
        <v>8926</v>
      </c>
      <c r="M49" s="5" t="s">
        <v>326</v>
      </c>
    </row>
    <row r="50" spans="1:13" x14ac:dyDescent="0.35">
      <c r="A50" t="s">
        <v>126</v>
      </c>
      <c r="B50" t="s">
        <v>33</v>
      </c>
      <c r="C50" t="s">
        <v>34</v>
      </c>
      <c r="D50" t="s">
        <v>35</v>
      </c>
      <c r="E50" t="s">
        <v>17</v>
      </c>
      <c r="F50" t="s">
        <v>134</v>
      </c>
      <c r="G50" t="s">
        <v>21</v>
      </c>
      <c r="H50" t="s">
        <v>25</v>
      </c>
      <c r="I50" t="s">
        <v>127</v>
      </c>
      <c r="J50" s="1">
        <v>0</v>
      </c>
      <c r="K50" s="1">
        <v>11200</v>
      </c>
      <c r="L50" s="1">
        <v>11200</v>
      </c>
      <c r="M50" s="5" t="s">
        <v>85</v>
      </c>
    </row>
    <row r="51" spans="1:13" x14ac:dyDescent="0.35">
      <c r="A51" t="s">
        <v>135</v>
      </c>
      <c r="B51" t="s">
        <v>14</v>
      </c>
      <c r="C51" t="s">
        <v>15</v>
      </c>
      <c r="D51" t="s">
        <v>16</v>
      </c>
      <c r="E51" t="s">
        <v>17</v>
      </c>
      <c r="F51" t="s">
        <v>21</v>
      </c>
      <c r="G51" t="s">
        <v>21</v>
      </c>
      <c r="H51" t="s">
        <v>25</v>
      </c>
      <c r="I51" t="s">
        <v>136</v>
      </c>
      <c r="J51" s="1">
        <v>473</v>
      </c>
      <c r="K51" s="1"/>
      <c r="L51" s="1">
        <v>473</v>
      </c>
      <c r="M51" s="4" t="s">
        <v>21</v>
      </c>
    </row>
    <row r="52" spans="1:13" x14ac:dyDescent="0.35">
      <c r="A52" t="s">
        <v>135</v>
      </c>
      <c r="B52" t="s">
        <v>19</v>
      </c>
      <c r="C52" t="s">
        <v>15</v>
      </c>
      <c r="D52" t="s">
        <v>20</v>
      </c>
      <c r="E52" t="s">
        <v>17</v>
      </c>
      <c r="F52" t="s">
        <v>21</v>
      </c>
      <c r="G52" t="s">
        <v>21</v>
      </c>
      <c r="H52" t="s">
        <v>25</v>
      </c>
      <c r="I52" t="s">
        <v>136</v>
      </c>
      <c r="J52" s="1">
        <v>812</v>
      </c>
      <c r="K52" s="1"/>
      <c r="L52" s="1">
        <v>812</v>
      </c>
      <c r="M52" s="4" t="s">
        <v>21</v>
      </c>
    </row>
    <row r="53" spans="1:13" x14ac:dyDescent="0.35">
      <c r="A53" t="s">
        <v>135</v>
      </c>
      <c r="B53" t="s">
        <v>19</v>
      </c>
      <c r="C53" t="s">
        <v>34</v>
      </c>
      <c r="D53" t="s">
        <v>20</v>
      </c>
      <c r="E53" t="s">
        <v>17</v>
      </c>
      <c r="F53" t="s">
        <v>137</v>
      </c>
      <c r="G53" t="s">
        <v>21</v>
      </c>
      <c r="H53" t="s">
        <v>25</v>
      </c>
      <c r="I53" t="s">
        <v>136</v>
      </c>
      <c r="J53" s="1">
        <v>5000</v>
      </c>
      <c r="K53" s="1"/>
      <c r="L53" s="1">
        <v>5000</v>
      </c>
      <c r="M53" s="4" t="s">
        <v>21</v>
      </c>
    </row>
    <row r="54" spans="1:13" x14ac:dyDescent="0.35">
      <c r="A54" t="s">
        <v>135</v>
      </c>
      <c r="B54" t="s">
        <v>33</v>
      </c>
      <c r="C54" t="s">
        <v>34</v>
      </c>
      <c r="D54" t="s">
        <v>35</v>
      </c>
      <c r="E54" t="s">
        <v>17</v>
      </c>
      <c r="F54" t="s">
        <v>138</v>
      </c>
      <c r="G54" t="s">
        <v>21</v>
      </c>
      <c r="H54" t="s">
        <v>25</v>
      </c>
      <c r="I54" t="s">
        <v>136</v>
      </c>
      <c r="J54" s="1">
        <v>0</v>
      </c>
      <c r="K54" s="1">
        <v>4500</v>
      </c>
      <c r="L54" s="1">
        <v>4500</v>
      </c>
      <c r="M54" s="5" t="s">
        <v>85</v>
      </c>
    </row>
    <row r="55" spans="1:13" x14ac:dyDescent="0.35">
      <c r="A55" t="s">
        <v>139</v>
      </c>
      <c r="B55" t="s">
        <v>14</v>
      </c>
      <c r="C55" t="s">
        <v>15</v>
      </c>
      <c r="D55" t="s">
        <v>16</v>
      </c>
      <c r="E55" t="s">
        <v>17</v>
      </c>
      <c r="F55" t="s">
        <v>21</v>
      </c>
      <c r="G55" t="s">
        <v>21</v>
      </c>
      <c r="H55" t="s">
        <v>25</v>
      </c>
      <c r="I55" t="s">
        <v>140</v>
      </c>
      <c r="J55" s="1">
        <v>616</v>
      </c>
      <c r="K55" s="1"/>
      <c r="L55" s="1">
        <v>616</v>
      </c>
      <c r="M55" s="4" t="s">
        <v>21</v>
      </c>
    </row>
    <row r="56" spans="1:13" x14ac:dyDescent="0.35">
      <c r="A56" t="s">
        <v>139</v>
      </c>
      <c r="B56" t="s">
        <v>14</v>
      </c>
      <c r="C56" t="s">
        <v>34</v>
      </c>
      <c r="D56" t="s">
        <v>16</v>
      </c>
      <c r="E56" t="s">
        <v>17</v>
      </c>
      <c r="F56" t="s">
        <v>141</v>
      </c>
      <c r="G56" t="s">
        <v>21</v>
      </c>
      <c r="H56" t="s">
        <v>25</v>
      </c>
      <c r="I56" t="s">
        <v>111</v>
      </c>
      <c r="J56" s="1">
        <v>252</v>
      </c>
      <c r="K56" s="1"/>
      <c r="L56" s="1">
        <v>252</v>
      </c>
      <c r="M56" s="4" t="s">
        <v>21</v>
      </c>
    </row>
    <row r="57" spans="1:13" x14ac:dyDescent="0.35">
      <c r="A57" t="s">
        <v>139</v>
      </c>
      <c r="B57" t="s">
        <v>14</v>
      </c>
      <c r="C57" t="s">
        <v>34</v>
      </c>
      <c r="D57" t="s">
        <v>16</v>
      </c>
      <c r="E57" t="s">
        <v>17</v>
      </c>
      <c r="F57" t="s">
        <v>142</v>
      </c>
      <c r="G57" t="s">
        <v>21</v>
      </c>
      <c r="H57" t="s">
        <v>25</v>
      </c>
      <c r="I57" t="s">
        <v>111</v>
      </c>
      <c r="J57" s="1">
        <v>1066</v>
      </c>
      <c r="K57" s="1">
        <v>1000</v>
      </c>
      <c r="L57" s="1">
        <v>2066</v>
      </c>
      <c r="M57" s="5" t="s">
        <v>143</v>
      </c>
    </row>
    <row r="58" spans="1:13" x14ac:dyDescent="0.35">
      <c r="A58" t="s">
        <v>139</v>
      </c>
      <c r="B58" t="s">
        <v>14</v>
      </c>
      <c r="C58" t="s">
        <v>34</v>
      </c>
      <c r="D58" t="s">
        <v>16</v>
      </c>
      <c r="E58" t="s">
        <v>17</v>
      </c>
      <c r="F58" t="s">
        <v>144</v>
      </c>
      <c r="G58" t="s">
        <v>21</v>
      </c>
      <c r="H58" t="s">
        <v>25</v>
      </c>
      <c r="I58" t="s">
        <v>111</v>
      </c>
      <c r="J58" s="1">
        <v>2238</v>
      </c>
      <c r="K58" s="1"/>
      <c r="L58" s="1">
        <v>2238</v>
      </c>
      <c r="M58" s="4" t="s">
        <v>21</v>
      </c>
    </row>
    <row r="59" spans="1:13" ht="29" x14ac:dyDescent="0.35">
      <c r="A59" t="s">
        <v>139</v>
      </c>
      <c r="B59" t="s">
        <v>14</v>
      </c>
      <c r="C59" t="s">
        <v>34</v>
      </c>
      <c r="D59" t="s">
        <v>16</v>
      </c>
      <c r="E59" t="s">
        <v>17</v>
      </c>
      <c r="F59" t="s">
        <v>145</v>
      </c>
      <c r="G59" t="s">
        <v>21</v>
      </c>
      <c r="H59" t="s">
        <v>25</v>
      </c>
      <c r="I59" t="s">
        <v>111</v>
      </c>
      <c r="J59" s="1">
        <v>0.1</v>
      </c>
      <c r="K59" s="1">
        <v>17979</v>
      </c>
      <c r="L59" s="1">
        <v>17979.099999999999</v>
      </c>
      <c r="M59" s="5" t="s">
        <v>357</v>
      </c>
    </row>
    <row r="60" spans="1:13" x14ac:dyDescent="0.35">
      <c r="A60" t="s">
        <v>139</v>
      </c>
      <c r="B60" t="s">
        <v>14</v>
      </c>
      <c r="C60" t="s">
        <v>34</v>
      </c>
      <c r="D60" t="s">
        <v>16</v>
      </c>
      <c r="E60" t="s">
        <v>17</v>
      </c>
      <c r="F60" t="s">
        <v>147</v>
      </c>
      <c r="G60" t="s">
        <v>21</v>
      </c>
      <c r="H60" t="s">
        <v>25</v>
      </c>
      <c r="I60" t="s">
        <v>111</v>
      </c>
      <c r="J60" s="1">
        <v>14000</v>
      </c>
      <c r="K60" s="1"/>
      <c r="L60" s="1">
        <v>14000</v>
      </c>
      <c r="M60" s="5" t="s">
        <v>359</v>
      </c>
    </row>
    <row r="61" spans="1:13" x14ac:dyDescent="0.35">
      <c r="A61" t="s">
        <v>139</v>
      </c>
      <c r="B61" t="s">
        <v>19</v>
      </c>
      <c r="C61" t="s">
        <v>34</v>
      </c>
      <c r="D61" t="s">
        <v>20</v>
      </c>
      <c r="E61" t="s">
        <v>17</v>
      </c>
      <c r="F61" t="s">
        <v>142</v>
      </c>
      <c r="G61" t="s">
        <v>21</v>
      </c>
      <c r="H61" t="s">
        <v>25</v>
      </c>
      <c r="I61" t="s">
        <v>111</v>
      </c>
      <c r="J61" s="1">
        <v>3434</v>
      </c>
      <c r="K61" s="1">
        <v>-1000</v>
      </c>
      <c r="L61" s="1">
        <v>2434</v>
      </c>
      <c r="M61" s="5" t="s">
        <v>143</v>
      </c>
    </row>
    <row r="62" spans="1:13" x14ac:dyDescent="0.35">
      <c r="A62" t="s">
        <v>139</v>
      </c>
      <c r="B62" t="s">
        <v>19</v>
      </c>
      <c r="C62" t="s">
        <v>34</v>
      </c>
      <c r="D62" t="s">
        <v>20</v>
      </c>
      <c r="E62" t="s">
        <v>17</v>
      </c>
      <c r="F62" t="s">
        <v>144</v>
      </c>
      <c r="G62" t="s">
        <v>21</v>
      </c>
      <c r="H62" t="s">
        <v>25</v>
      </c>
      <c r="I62" t="s">
        <v>111</v>
      </c>
      <c r="J62" s="1">
        <v>3762</v>
      </c>
      <c r="K62" s="1"/>
      <c r="L62" s="1">
        <v>3762</v>
      </c>
      <c r="M62" s="4" t="s">
        <v>21</v>
      </c>
    </row>
    <row r="63" spans="1:13" x14ac:dyDescent="0.35">
      <c r="A63" t="s">
        <v>139</v>
      </c>
      <c r="B63" t="s">
        <v>19</v>
      </c>
      <c r="C63" t="s">
        <v>34</v>
      </c>
      <c r="D63" t="s">
        <v>20</v>
      </c>
      <c r="E63" t="s">
        <v>17</v>
      </c>
      <c r="F63" t="s">
        <v>145</v>
      </c>
      <c r="G63" t="s">
        <v>21</v>
      </c>
      <c r="H63" t="s">
        <v>25</v>
      </c>
      <c r="I63" t="s">
        <v>111</v>
      </c>
      <c r="J63" s="1">
        <v>40000</v>
      </c>
      <c r="K63" s="1">
        <v>-15979</v>
      </c>
      <c r="L63" s="1">
        <v>24021</v>
      </c>
      <c r="M63" s="5" t="s">
        <v>358</v>
      </c>
    </row>
    <row r="64" spans="1:13" x14ac:dyDescent="0.35">
      <c r="A64" t="s">
        <v>139</v>
      </c>
      <c r="B64" t="s">
        <v>19</v>
      </c>
      <c r="C64" t="s">
        <v>34</v>
      </c>
      <c r="D64" t="s">
        <v>20</v>
      </c>
      <c r="E64" t="s">
        <v>17</v>
      </c>
      <c r="F64" t="s">
        <v>146</v>
      </c>
      <c r="G64" t="s">
        <v>21</v>
      </c>
      <c r="H64" t="s">
        <v>25</v>
      </c>
      <c r="I64" t="s">
        <v>111</v>
      </c>
      <c r="J64" s="1">
        <v>1000</v>
      </c>
      <c r="K64" s="1"/>
      <c r="L64" s="1">
        <v>1000</v>
      </c>
      <c r="M64" s="4" t="s">
        <v>21</v>
      </c>
    </row>
    <row r="65" spans="1:13" x14ac:dyDescent="0.35">
      <c r="A65" t="s">
        <v>139</v>
      </c>
      <c r="B65" t="s">
        <v>130</v>
      </c>
      <c r="C65" t="s">
        <v>34</v>
      </c>
      <c r="D65" t="s">
        <v>20</v>
      </c>
      <c r="E65" t="s">
        <v>17</v>
      </c>
      <c r="F65" t="s">
        <v>148</v>
      </c>
      <c r="G65" t="s">
        <v>21</v>
      </c>
      <c r="H65" t="s">
        <v>25</v>
      </c>
      <c r="I65" t="s">
        <v>111</v>
      </c>
      <c r="J65" s="1">
        <v>2000</v>
      </c>
      <c r="K65" s="1"/>
      <c r="L65" s="1">
        <v>2000</v>
      </c>
      <c r="M65" s="5" t="s">
        <v>360</v>
      </c>
    </row>
    <row r="66" spans="1:13" x14ac:dyDescent="0.35">
      <c r="A66" t="s">
        <v>139</v>
      </c>
      <c r="B66" t="s">
        <v>62</v>
      </c>
      <c r="C66" t="s">
        <v>15</v>
      </c>
      <c r="D66" t="s">
        <v>63</v>
      </c>
      <c r="E66" t="s">
        <v>17</v>
      </c>
      <c r="F66" t="s">
        <v>21</v>
      </c>
      <c r="G66" t="s">
        <v>21</v>
      </c>
      <c r="H66" t="s">
        <v>25</v>
      </c>
      <c r="I66" t="s">
        <v>140</v>
      </c>
      <c r="J66" s="1">
        <v>943</v>
      </c>
      <c r="K66" s="1"/>
      <c r="L66" s="1">
        <v>943</v>
      </c>
      <c r="M66" s="4" t="s">
        <v>21</v>
      </c>
    </row>
    <row r="67" spans="1:13" x14ac:dyDescent="0.35">
      <c r="A67" t="s">
        <v>139</v>
      </c>
      <c r="B67" t="s">
        <v>62</v>
      </c>
      <c r="C67" t="s">
        <v>34</v>
      </c>
      <c r="D67" t="s">
        <v>63</v>
      </c>
      <c r="E67" t="s">
        <v>17</v>
      </c>
      <c r="F67" t="s">
        <v>141</v>
      </c>
      <c r="G67" t="s">
        <v>21</v>
      </c>
      <c r="H67" t="s">
        <v>25</v>
      </c>
      <c r="I67" t="s">
        <v>111</v>
      </c>
      <c r="J67" s="1">
        <v>2248</v>
      </c>
      <c r="K67" s="1"/>
      <c r="L67" s="1">
        <v>2248</v>
      </c>
      <c r="M67" s="4" t="s">
        <v>21</v>
      </c>
    </row>
    <row r="68" spans="1:13" x14ac:dyDescent="0.35">
      <c r="A68" t="s">
        <v>139</v>
      </c>
      <c r="B68" t="s">
        <v>62</v>
      </c>
      <c r="C68" t="s">
        <v>34</v>
      </c>
      <c r="D68" t="s">
        <v>63</v>
      </c>
      <c r="E68" t="s">
        <v>17</v>
      </c>
      <c r="F68" t="s">
        <v>149</v>
      </c>
      <c r="G68" t="s">
        <v>21</v>
      </c>
      <c r="H68" t="s">
        <v>25</v>
      </c>
      <c r="I68" t="s">
        <v>111</v>
      </c>
      <c r="J68" s="1">
        <v>4300</v>
      </c>
      <c r="K68" s="1"/>
      <c r="L68" s="1">
        <v>4300</v>
      </c>
      <c r="M68" s="4" t="s">
        <v>21</v>
      </c>
    </row>
    <row r="69" spans="1:13" x14ac:dyDescent="0.35">
      <c r="A69" t="s">
        <v>139</v>
      </c>
      <c r="B69" t="s">
        <v>62</v>
      </c>
      <c r="C69" t="s">
        <v>34</v>
      </c>
      <c r="D69" t="s">
        <v>63</v>
      </c>
      <c r="E69" t="s">
        <v>17</v>
      </c>
      <c r="F69" t="s">
        <v>150</v>
      </c>
      <c r="G69" t="s">
        <v>21</v>
      </c>
      <c r="H69" t="s">
        <v>25</v>
      </c>
      <c r="I69" t="s">
        <v>111</v>
      </c>
      <c r="J69" s="1">
        <v>2500</v>
      </c>
      <c r="K69" s="1"/>
      <c r="L69" s="1">
        <v>2500</v>
      </c>
      <c r="M69" s="4" t="s">
        <v>21</v>
      </c>
    </row>
    <row r="70" spans="1:13" x14ac:dyDescent="0.35">
      <c r="A70" t="s">
        <v>139</v>
      </c>
      <c r="B70" t="s">
        <v>33</v>
      </c>
      <c r="C70" t="s">
        <v>34</v>
      </c>
      <c r="D70" t="s">
        <v>35</v>
      </c>
      <c r="E70" t="s">
        <v>17</v>
      </c>
      <c r="F70" t="s">
        <v>151</v>
      </c>
      <c r="G70" t="s">
        <v>21</v>
      </c>
      <c r="H70" t="s">
        <v>25</v>
      </c>
      <c r="I70" t="s">
        <v>140</v>
      </c>
      <c r="J70" s="1">
        <v>0</v>
      </c>
      <c r="K70" s="1">
        <v>8500</v>
      </c>
      <c r="L70" s="1">
        <v>8500</v>
      </c>
      <c r="M70" s="5" t="s">
        <v>85</v>
      </c>
    </row>
    <row r="71" spans="1:13" ht="29" x14ac:dyDescent="0.35">
      <c r="A71" t="s">
        <v>139</v>
      </c>
      <c r="B71" t="s">
        <v>152</v>
      </c>
      <c r="C71" t="s">
        <v>34</v>
      </c>
      <c r="D71" t="s">
        <v>153</v>
      </c>
      <c r="E71" t="s">
        <v>17</v>
      </c>
      <c r="F71" t="s">
        <v>154</v>
      </c>
      <c r="G71" t="s">
        <v>21</v>
      </c>
      <c r="H71" t="s">
        <v>25</v>
      </c>
      <c r="I71" t="s">
        <v>111</v>
      </c>
      <c r="J71" s="1">
        <v>7900</v>
      </c>
      <c r="K71" s="1">
        <v>-7900</v>
      </c>
      <c r="L71" s="1">
        <v>0</v>
      </c>
      <c r="M71" s="5" t="s">
        <v>349</v>
      </c>
    </row>
    <row r="72" spans="1:13" x14ac:dyDescent="0.35">
      <c r="A72" t="s">
        <v>155</v>
      </c>
      <c r="B72" t="s">
        <v>14</v>
      </c>
      <c r="C72" t="s">
        <v>15</v>
      </c>
      <c r="D72" t="s">
        <v>16</v>
      </c>
      <c r="E72" t="s">
        <v>17</v>
      </c>
      <c r="F72" t="s">
        <v>21</v>
      </c>
      <c r="G72" t="s">
        <v>21</v>
      </c>
      <c r="H72" t="s">
        <v>25</v>
      </c>
      <c r="I72" t="s">
        <v>91</v>
      </c>
      <c r="J72" s="1">
        <v>880</v>
      </c>
      <c r="K72" s="1"/>
      <c r="L72" s="1">
        <v>880</v>
      </c>
      <c r="M72" s="4" t="s">
        <v>21</v>
      </c>
    </row>
    <row r="73" spans="1:13" x14ac:dyDescent="0.35">
      <c r="A73" t="s">
        <v>155</v>
      </c>
      <c r="B73" t="s">
        <v>62</v>
      </c>
      <c r="C73" t="s">
        <v>15</v>
      </c>
      <c r="D73" t="s">
        <v>63</v>
      </c>
      <c r="E73" t="s">
        <v>17</v>
      </c>
      <c r="F73" t="s">
        <v>21</v>
      </c>
      <c r="G73" t="s">
        <v>21</v>
      </c>
      <c r="H73" t="s">
        <v>25</v>
      </c>
      <c r="I73" t="s">
        <v>91</v>
      </c>
      <c r="J73" s="1">
        <v>1481</v>
      </c>
      <c r="K73" s="1"/>
      <c r="L73" s="1">
        <v>1481</v>
      </c>
      <c r="M73" s="4" t="s">
        <v>21</v>
      </c>
    </row>
    <row r="74" spans="1:13" x14ac:dyDescent="0.35">
      <c r="A74" t="s">
        <v>155</v>
      </c>
      <c r="B74" t="s">
        <v>68</v>
      </c>
      <c r="C74" t="s">
        <v>75</v>
      </c>
      <c r="D74" t="s">
        <v>69</v>
      </c>
      <c r="E74" t="s">
        <v>22</v>
      </c>
      <c r="F74" t="s">
        <v>21</v>
      </c>
      <c r="G74" t="s">
        <v>26</v>
      </c>
      <c r="H74" t="s">
        <v>27</v>
      </c>
      <c r="I74" t="s">
        <v>91</v>
      </c>
      <c r="J74" s="1">
        <v>9750</v>
      </c>
      <c r="K74" s="1"/>
      <c r="L74" s="1">
        <v>9750</v>
      </c>
      <c r="M74" s="5" t="s">
        <v>372</v>
      </c>
    </row>
    <row r="75" spans="1:13" x14ac:dyDescent="0.35">
      <c r="A75" t="s">
        <v>155</v>
      </c>
      <c r="B75" t="s">
        <v>99</v>
      </c>
      <c r="C75" t="s">
        <v>75</v>
      </c>
      <c r="D75" t="s">
        <v>95</v>
      </c>
      <c r="E75" t="s">
        <v>22</v>
      </c>
      <c r="F75" t="s">
        <v>21</v>
      </c>
      <c r="G75" t="s">
        <v>26</v>
      </c>
      <c r="H75" t="s">
        <v>27</v>
      </c>
      <c r="I75" t="s">
        <v>91</v>
      </c>
      <c r="J75" s="1">
        <v>660360</v>
      </c>
      <c r="K75" s="1"/>
      <c r="L75" s="1">
        <v>660360</v>
      </c>
      <c r="M75" s="5" t="s">
        <v>372</v>
      </c>
    </row>
    <row r="76" spans="1:13" x14ac:dyDescent="0.35">
      <c r="A76" t="s">
        <v>155</v>
      </c>
      <c r="B76" t="s">
        <v>74</v>
      </c>
      <c r="C76" t="s">
        <v>75</v>
      </c>
      <c r="D76" t="s">
        <v>35</v>
      </c>
      <c r="E76" t="s">
        <v>22</v>
      </c>
      <c r="F76" t="s">
        <v>21</v>
      </c>
      <c r="G76" t="s">
        <v>26</v>
      </c>
      <c r="H76" t="s">
        <v>27</v>
      </c>
      <c r="I76" t="s">
        <v>91</v>
      </c>
      <c r="J76" s="1">
        <v>65000</v>
      </c>
      <c r="K76" s="1"/>
      <c r="L76" s="1">
        <v>65000</v>
      </c>
      <c r="M76" s="5" t="s">
        <v>372</v>
      </c>
    </row>
    <row r="77" spans="1:13" x14ac:dyDescent="0.35">
      <c r="A77" t="s">
        <v>155</v>
      </c>
      <c r="B77" t="s">
        <v>33</v>
      </c>
      <c r="C77" t="s">
        <v>34</v>
      </c>
      <c r="D77" t="s">
        <v>35</v>
      </c>
      <c r="E77" t="s">
        <v>17</v>
      </c>
      <c r="F77" t="s">
        <v>156</v>
      </c>
      <c r="G77" t="s">
        <v>21</v>
      </c>
      <c r="H77" t="s">
        <v>25</v>
      </c>
      <c r="I77" t="s">
        <v>91</v>
      </c>
      <c r="J77" s="1">
        <v>0</v>
      </c>
      <c r="K77" s="1">
        <v>15700</v>
      </c>
      <c r="L77" s="1">
        <v>15700</v>
      </c>
      <c r="M77" s="5" t="s">
        <v>85</v>
      </c>
    </row>
    <row r="78" spans="1:13" x14ac:dyDescent="0.35">
      <c r="A78" t="s">
        <v>157</v>
      </c>
      <c r="B78" t="s">
        <v>14</v>
      </c>
      <c r="C78" t="s">
        <v>15</v>
      </c>
      <c r="D78" t="s">
        <v>16</v>
      </c>
      <c r="E78" t="s">
        <v>17</v>
      </c>
      <c r="F78" t="s">
        <v>21</v>
      </c>
      <c r="G78" t="s">
        <v>21</v>
      </c>
      <c r="H78" t="s">
        <v>25</v>
      </c>
      <c r="I78" t="s">
        <v>158</v>
      </c>
      <c r="J78" s="1">
        <v>704</v>
      </c>
      <c r="K78" s="1"/>
      <c r="L78" s="1">
        <v>704</v>
      </c>
      <c r="M78" s="4" t="s">
        <v>21</v>
      </c>
    </row>
    <row r="79" spans="1:13" x14ac:dyDescent="0.35">
      <c r="A79" t="s">
        <v>157</v>
      </c>
      <c r="B79" t="s">
        <v>62</v>
      </c>
      <c r="C79" t="s">
        <v>15</v>
      </c>
      <c r="D79" t="s">
        <v>63</v>
      </c>
      <c r="E79" t="s">
        <v>17</v>
      </c>
      <c r="F79" t="s">
        <v>21</v>
      </c>
      <c r="G79" t="s">
        <v>21</v>
      </c>
      <c r="H79" t="s">
        <v>25</v>
      </c>
      <c r="I79" t="s">
        <v>158</v>
      </c>
      <c r="J79" s="1">
        <v>1212</v>
      </c>
      <c r="K79" s="1"/>
      <c r="L79" s="1">
        <v>1212</v>
      </c>
      <c r="M79" s="4" t="s">
        <v>21</v>
      </c>
    </row>
    <row r="80" spans="1:13" ht="67" customHeight="1" x14ac:dyDescent="0.35">
      <c r="A80" t="s">
        <v>157</v>
      </c>
      <c r="B80" t="s">
        <v>62</v>
      </c>
      <c r="C80" t="s">
        <v>34</v>
      </c>
      <c r="D80" t="s">
        <v>63</v>
      </c>
      <c r="E80" t="s">
        <v>17</v>
      </c>
      <c r="F80" t="s">
        <v>159</v>
      </c>
      <c r="G80" t="s">
        <v>21</v>
      </c>
      <c r="H80" t="s">
        <v>25</v>
      </c>
      <c r="I80" t="s">
        <v>158</v>
      </c>
      <c r="J80" s="1">
        <v>8000</v>
      </c>
      <c r="K80" s="1"/>
      <c r="L80" s="1">
        <v>8000</v>
      </c>
      <c r="M80" s="5" t="s">
        <v>361</v>
      </c>
    </row>
    <row r="81" spans="1:13" x14ac:dyDescent="0.35">
      <c r="A81" t="s">
        <v>157</v>
      </c>
      <c r="B81" t="s">
        <v>33</v>
      </c>
      <c r="C81" t="s">
        <v>34</v>
      </c>
      <c r="D81" t="s">
        <v>35</v>
      </c>
      <c r="E81" t="s">
        <v>17</v>
      </c>
      <c r="F81" t="s">
        <v>160</v>
      </c>
      <c r="G81" t="s">
        <v>21</v>
      </c>
      <c r="H81" t="s">
        <v>25</v>
      </c>
      <c r="I81" t="s">
        <v>158</v>
      </c>
      <c r="J81" s="1">
        <v>0.1</v>
      </c>
      <c r="K81" s="1">
        <v>15800</v>
      </c>
      <c r="L81" s="1">
        <v>15800.1</v>
      </c>
      <c r="M81" s="5" t="s">
        <v>85</v>
      </c>
    </row>
    <row r="82" spans="1:13" x14ac:dyDescent="0.35">
      <c r="A82" t="s">
        <v>157</v>
      </c>
      <c r="B82" t="s">
        <v>152</v>
      </c>
      <c r="C82" t="s">
        <v>34</v>
      </c>
      <c r="D82" t="s">
        <v>153</v>
      </c>
      <c r="E82" t="s">
        <v>161</v>
      </c>
      <c r="F82" t="s">
        <v>162</v>
      </c>
      <c r="G82" t="s">
        <v>21</v>
      </c>
      <c r="H82" t="s">
        <v>25</v>
      </c>
      <c r="I82" t="s">
        <v>158</v>
      </c>
      <c r="J82" s="1">
        <v>1000</v>
      </c>
      <c r="K82" s="1">
        <v>205</v>
      </c>
      <c r="L82" s="1">
        <v>1205</v>
      </c>
      <c r="M82" s="5" t="s">
        <v>170</v>
      </c>
    </row>
    <row r="83" spans="1:13" x14ac:dyDescent="0.35">
      <c r="A83" t="s">
        <v>163</v>
      </c>
      <c r="B83" t="s">
        <v>14</v>
      </c>
      <c r="C83" t="s">
        <v>15</v>
      </c>
      <c r="D83" t="s">
        <v>16</v>
      </c>
      <c r="E83" t="s">
        <v>17</v>
      </c>
      <c r="F83" t="s">
        <v>21</v>
      </c>
      <c r="G83" t="s">
        <v>21</v>
      </c>
      <c r="H83" t="s">
        <v>25</v>
      </c>
      <c r="I83" t="s">
        <v>164</v>
      </c>
      <c r="J83" s="1">
        <v>792</v>
      </c>
      <c r="K83" s="1"/>
      <c r="L83" s="1">
        <v>792</v>
      </c>
      <c r="M83" s="4" t="s">
        <v>21</v>
      </c>
    </row>
    <row r="84" spans="1:13" x14ac:dyDescent="0.35">
      <c r="A84" t="s">
        <v>163</v>
      </c>
      <c r="B84" t="s">
        <v>62</v>
      </c>
      <c r="C84" t="s">
        <v>15</v>
      </c>
      <c r="D84" t="s">
        <v>63</v>
      </c>
      <c r="E84" t="s">
        <v>17</v>
      </c>
      <c r="F84" t="s">
        <v>21</v>
      </c>
      <c r="G84" t="s">
        <v>21</v>
      </c>
      <c r="H84" t="s">
        <v>25</v>
      </c>
      <c r="I84" t="s">
        <v>164</v>
      </c>
      <c r="J84" s="1">
        <v>1212</v>
      </c>
      <c r="K84" s="1"/>
      <c r="L84" s="1">
        <v>1212</v>
      </c>
      <c r="M84" s="4" t="s">
        <v>21</v>
      </c>
    </row>
    <row r="85" spans="1:13" ht="52.75" customHeight="1" x14ac:dyDescent="0.35">
      <c r="A85" t="s">
        <v>163</v>
      </c>
      <c r="B85" t="s">
        <v>62</v>
      </c>
      <c r="C85" t="s">
        <v>34</v>
      </c>
      <c r="D85" t="s">
        <v>63</v>
      </c>
      <c r="E85" t="s">
        <v>17</v>
      </c>
      <c r="F85" t="s">
        <v>165</v>
      </c>
      <c r="G85" t="s">
        <v>21</v>
      </c>
      <c r="H85" t="s">
        <v>25</v>
      </c>
      <c r="I85" t="s">
        <v>164</v>
      </c>
      <c r="J85" s="1">
        <v>0.1</v>
      </c>
      <c r="K85" s="1">
        <v>27899</v>
      </c>
      <c r="L85" s="1">
        <v>27899.1</v>
      </c>
      <c r="M85" s="5" t="s">
        <v>356</v>
      </c>
    </row>
    <row r="86" spans="1:13" ht="58" x14ac:dyDescent="0.35">
      <c r="A86" t="s">
        <v>163</v>
      </c>
      <c r="B86" t="s">
        <v>166</v>
      </c>
      <c r="C86" t="s">
        <v>72</v>
      </c>
      <c r="D86" t="s">
        <v>167</v>
      </c>
      <c r="E86" t="s">
        <v>17</v>
      </c>
      <c r="F86" t="s">
        <v>21</v>
      </c>
      <c r="G86" t="s">
        <v>21</v>
      </c>
      <c r="H86" t="s">
        <v>25</v>
      </c>
      <c r="I86" t="s">
        <v>164</v>
      </c>
      <c r="J86" s="1">
        <v>171</v>
      </c>
      <c r="K86" s="1">
        <v>27826</v>
      </c>
      <c r="L86" s="1">
        <v>27997</v>
      </c>
      <c r="M86" s="5" t="s">
        <v>365</v>
      </c>
    </row>
    <row r="87" spans="1:13" x14ac:dyDescent="0.35">
      <c r="A87" t="s">
        <v>163</v>
      </c>
      <c r="B87" t="s">
        <v>168</v>
      </c>
      <c r="C87" t="s">
        <v>72</v>
      </c>
      <c r="D87" t="s">
        <v>169</v>
      </c>
      <c r="E87" t="s">
        <v>17</v>
      </c>
      <c r="F87" t="s">
        <v>21</v>
      </c>
      <c r="G87" t="s">
        <v>21</v>
      </c>
      <c r="H87" t="s">
        <v>25</v>
      </c>
      <c r="I87" t="s">
        <v>164</v>
      </c>
      <c r="J87" s="1">
        <v>4739</v>
      </c>
      <c r="K87" s="1">
        <v>1133</v>
      </c>
      <c r="L87" s="1">
        <v>5872</v>
      </c>
      <c r="M87" s="5" t="s">
        <v>170</v>
      </c>
    </row>
    <row r="88" spans="1:13" x14ac:dyDescent="0.35">
      <c r="A88" t="s">
        <v>163</v>
      </c>
      <c r="B88" t="s">
        <v>33</v>
      </c>
      <c r="C88" t="s">
        <v>34</v>
      </c>
      <c r="D88" t="s">
        <v>35</v>
      </c>
      <c r="E88" t="s">
        <v>17</v>
      </c>
      <c r="F88" t="s">
        <v>171</v>
      </c>
      <c r="G88" t="s">
        <v>21</v>
      </c>
      <c r="H88" t="s">
        <v>25</v>
      </c>
      <c r="I88" t="s">
        <v>164</v>
      </c>
      <c r="J88" s="1">
        <v>0</v>
      </c>
      <c r="K88" s="1">
        <v>14400</v>
      </c>
      <c r="L88" s="1">
        <v>14400</v>
      </c>
      <c r="M88" s="5" t="s">
        <v>85</v>
      </c>
    </row>
    <row r="89" spans="1:13" x14ac:dyDescent="0.35">
      <c r="A89" t="s">
        <v>172</v>
      </c>
      <c r="B89" t="s">
        <v>14</v>
      </c>
      <c r="C89" t="s">
        <v>15</v>
      </c>
      <c r="D89" t="s">
        <v>16</v>
      </c>
      <c r="E89" t="s">
        <v>17</v>
      </c>
      <c r="F89" t="s">
        <v>21</v>
      </c>
      <c r="G89" t="s">
        <v>21</v>
      </c>
      <c r="H89" t="s">
        <v>25</v>
      </c>
      <c r="I89" t="s">
        <v>174</v>
      </c>
      <c r="J89" s="1">
        <v>528</v>
      </c>
      <c r="K89" s="1"/>
      <c r="L89" s="1">
        <v>528</v>
      </c>
      <c r="M89" s="4" t="s">
        <v>21</v>
      </c>
    </row>
    <row r="90" spans="1:13" x14ac:dyDescent="0.35">
      <c r="A90" t="s">
        <v>172</v>
      </c>
      <c r="B90" t="s">
        <v>14</v>
      </c>
      <c r="C90" t="s">
        <v>34</v>
      </c>
      <c r="D90" t="s">
        <v>16</v>
      </c>
      <c r="E90" t="s">
        <v>17</v>
      </c>
      <c r="F90" t="s">
        <v>175</v>
      </c>
      <c r="G90" t="s">
        <v>21</v>
      </c>
      <c r="H90" t="s">
        <v>25</v>
      </c>
      <c r="I90" t="s">
        <v>173</v>
      </c>
      <c r="J90" s="1">
        <v>9383</v>
      </c>
      <c r="K90" s="1"/>
      <c r="L90" s="1">
        <v>9383</v>
      </c>
      <c r="M90" s="4" t="s">
        <v>21</v>
      </c>
    </row>
    <row r="91" spans="1:13" x14ac:dyDescent="0.35">
      <c r="A91" t="s">
        <v>172</v>
      </c>
      <c r="B91" t="s">
        <v>14</v>
      </c>
      <c r="C91" t="s">
        <v>34</v>
      </c>
      <c r="D91" t="s">
        <v>16</v>
      </c>
      <c r="E91" t="s">
        <v>17</v>
      </c>
      <c r="F91" t="s">
        <v>176</v>
      </c>
      <c r="G91" t="s">
        <v>21</v>
      </c>
      <c r="H91" t="s">
        <v>25</v>
      </c>
      <c r="I91" t="s">
        <v>173</v>
      </c>
      <c r="J91" s="1">
        <v>2133</v>
      </c>
      <c r="K91" s="1"/>
      <c r="L91" s="1">
        <v>2133</v>
      </c>
      <c r="M91" s="4" t="s">
        <v>21</v>
      </c>
    </row>
    <row r="92" spans="1:13" x14ac:dyDescent="0.35">
      <c r="A92" t="s">
        <v>172</v>
      </c>
      <c r="B92" t="s">
        <v>14</v>
      </c>
      <c r="C92" t="s">
        <v>34</v>
      </c>
      <c r="D92" t="s">
        <v>16</v>
      </c>
      <c r="E92" t="s">
        <v>17</v>
      </c>
      <c r="F92" t="s">
        <v>177</v>
      </c>
      <c r="G92" t="s">
        <v>21</v>
      </c>
      <c r="H92" t="s">
        <v>25</v>
      </c>
      <c r="I92" t="s">
        <v>173</v>
      </c>
      <c r="J92" s="1">
        <v>0.1</v>
      </c>
      <c r="K92" s="1">
        <v>2958</v>
      </c>
      <c r="L92" s="1">
        <v>2958.1</v>
      </c>
      <c r="M92" s="5" t="s">
        <v>143</v>
      </c>
    </row>
    <row r="93" spans="1:13" x14ac:dyDescent="0.35">
      <c r="A93" t="s">
        <v>172</v>
      </c>
      <c r="B93" t="s">
        <v>62</v>
      </c>
      <c r="C93" t="s">
        <v>15</v>
      </c>
      <c r="D93" t="s">
        <v>63</v>
      </c>
      <c r="E93" t="s">
        <v>17</v>
      </c>
      <c r="F93" t="s">
        <v>21</v>
      </c>
      <c r="G93" t="s">
        <v>21</v>
      </c>
      <c r="H93" t="s">
        <v>25</v>
      </c>
      <c r="I93" t="s">
        <v>174</v>
      </c>
      <c r="J93" s="1">
        <v>943</v>
      </c>
      <c r="K93" s="1"/>
      <c r="L93" s="1">
        <v>943</v>
      </c>
      <c r="M93" s="4" t="s">
        <v>21</v>
      </c>
    </row>
    <row r="94" spans="1:13" ht="43.5" x14ac:dyDescent="0.35">
      <c r="A94" t="s">
        <v>172</v>
      </c>
      <c r="B94" t="s">
        <v>113</v>
      </c>
      <c r="C94" t="s">
        <v>34</v>
      </c>
      <c r="D94" t="s">
        <v>114</v>
      </c>
      <c r="E94" t="s">
        <v>17</v>
      </c>
      <c r="F94" t="s">
        <v>178</v>
      </c>
      <c r="G94" t="s">
        <v>21</v>
      </c>
      <c r="H94" t="s">
        <v>25</v>
      </c>
      <c r="I94" t="s">
        <v>173</v>
      </c>
      <c r="J94" s="1">
        <v>49900</v>
      </c>
      <c r="K94" s="1">
        <v>-18000</v>
      </c>
      <c r="L94" s="1">
        <v>31900</v>
      </c>
      <c r="M94" s="5" t="s">
        <v>338</v>
      </c>
    </row>
    <row r="95" spans="1:13" ht="29" x14ac:dyDescent="0.35">
      <c r="A95" t="s">
        <v>172</v>
      </c>
      <c r="B95" t="s">
        <v>113</v>
      </c>
      <c r="C95" t="s">
        <v>34</v>
      </c>
      <c r="D95" t="s">
        <v>114</v>
      </c>
      <c r="E95" t="s">
        <v>17</v>
      </c>
      <c r="F95" t="s">
        <v>179</v>
      </c>
      <c r="G95" t="s">
        <v>21</v>
      </c>
      <c r="H95" t="s">
        <v>25</v>
      </c>
      <c r="I95" t="s">
        <v>173</v>
      </c>
      <c r="J95" s="1">
        <v>67845</v>
      </c>
      <c r="K95" s="1">
        <v>11900</v>
      </c>
      <c r="L95" s="1">
        <v>79745</v>
      </c>
      <c r="M95" s="5" t="s">
        <v>339</v>
      </c>
    </row>
    <row r="96" spans="1:13" ht="29" x14ac:dyDescent="0.35">
      <c r="A96" t="s">
        <v>172</v>
      </c>
      <c r="B96" t="s">
        <v>180</v>
      </c>
      <c r="C96" t="s">
        <v>34</v>
      </c>
      <c r="D96" t="s">
        <v>181</v>
      </c>
      <c r="E96" t="s">
        <v>17</v>
      </c>
      <c r="F96" t="s">
        <v>177</v>
      </c>
      <c r="G96" t="s">
        <v>21</v>
      </c>
      <c r="H96" t="s">
        <v>25</v>
      </c>
      <c r="I96" t="s">
        <v>173</v>
      </c>
      <c r="J96" s="1">
        <v>15490</v>
      </c>
      <c r="K96" s="1">
        <v>33042</v>
      </c>
      <c r="L96" s="1">
        <v>48532</v>
      </c>
      <c r="M96" s="5" t="s">
        <v>343</v>
      </c>
    </row>
    <row r="97" spans="1:13" x14ac:dyDescent="0.35">
      <c r="A97" t="s">
        <v>172</v>
      </c>
      <c r="B97" t="s">
        <v>68</v>
      </c>
      <c r="C97" t="s">
        <v>34</v>
      </c>
      <c r="D97" t="s">
        <v>69</v>
      </c>
      <c r="E97" t="s">
        <v>17</v>
      </c>
      <c r="F97" t="s">
        <v>182</v>
      </c>
      <c r="G97" t="s">
        <v>21</v>
      </c>
      <c r="H97" t="s">
        <v>25</v>
      </c>
      <c r="I97" t="s">
        <v>173</v>
      </c>
      <c r="J97" s="1">
        <v>427</v>
      </c>
      <c r="K97" s="1"/>
      <c r="L97" s="1">
        <v>427</v>
      </c>
      <c r="M97" s="4" t="s">
        <v>21</v>
      </c>
    </row>
    <row r="98" spans="1:13" x14ac:dyDescent="0.35">
      <c r="A98" t="s">
        <v>172</v>
      </c>
      <c r="B98" t="s">
        <v>184</v>
      </c>
      <c r="C98" t="s">
        <v>34</v>
      </c>
      <c r="D98" t="s">
        <v>185</v>
      </c>
      <c r="E98" t="s">
        <v>17</v>
      </c>
      <c r="F98" t="s">
        <v>183</v>
      </c>
      <c r="G98" t="s">
        <v>21</v>
      </c>
      <c r="H98" t="s">
        <v>25</v>
      </c>
      <c r="I98" t="s">
        <v>173</v>
      </c>
      <c r="J98" s="1">
        <v>72000</v>
      </c>
      <c r="K98" s="1">
        <v>-36000</v>
      </c>
      <c r="L98" s="1">
        <v>36000</v>
      </c>
      <c r="M98" s="5" t="s">
        <v>342</v>
      </c>
    </row>
    <row r="99" spans="1:13" x14ac:dyDescent="0.35">
      <c r="A99" t="s">
        <v>172</v>
      </c>
      <c r="B99" t="s">
        <v>33</v>
      </c>
      <c r="C99" t="s">
        <v>34</v>
      </c>
      <c r="D99" t="s">
        <v>35</v>
      </c>
      <c r="E99" t="s">
        <v>17</v>
      </c>
      <c r="F99" t="s">
        <v>186</v>
      </c>
      <c r="G99" t="s">
        <v>21</v>
      </c>
      <c r="H99" t="s">
        <v>25</v>
      </c>
      <c r="I99" t="s">
        <v>174</v>
      </c>
      <c r="J99" s="1">
        <v>0</v>
      </c>
      <c r="K99" s="1">
        <v>7600</v>
      </c>
      <c r="L99" s="1">
        <v>7600</v>
      </c>
      <c r="M99" s="5" t="s">
        <v>85</v>
      </c>
    </row>
    <row r="100" spans="1:13" x14ac:dyDescent="0.35">
      <c r="A100" t="s">
        <v>187</v>
      </c>
      <c r="B100" t="s">
        <v>14</v>
      </c>
      <c r="C100" t="s">
        <v>15</v>
      </c>
      <c r="D100" t="s">
        <v>16</v>
      </c>
      <c r="E100" t="s">
        <v>17</v>
      </c>
      <c r="F100" t="s">
        <v>21</v>
      </c>
      <c r="G100" t="s">
        <v>21</v>
      </c>
      <c r="H100" t="s">
        <v>25</v>
      </c>
      <c r="I100" t="s">
        <v>188</v>
      </c>
      <c r="J100" s="1">
        <v>1320</v>
      </c>
      <c r="K100" s="1"/>
      <c r="L100" s="1">
        <v>1320</v>
      </c>
      <c r="M100" s="4" t="s">
        <v>21</v>
      </c>
    </row>
    <row r="101" spans="1:13" x14ac:dyDescent="0.35">
      <c r="A101" t="s">
        <v>187</v>
      </c>
      <c r="B101" t="s">
        <v>62</v>
      </c>
      <c r="C101" t="s">
        <v>15</v>
      </c>
      <c r="D101" t="s">
        <v>63</v>
      </c>
      <c r="E101" t="s">
        <v>17</v>
      </c>
      <c r="F101" t="s">
        <v>21</v>
      </c>
      <c r="G101" t="s">
        <v>21</v>
      </c>
      <c r="H101" t="s">
        <v>25</v>
      </c>
      <c r="I101" t="s">
        <v>188</v>
      </c>
      <c r="J101" s="1">
        <v>1751</v>
      </c>
      <c r="K101" s="1"/>
      <c r="L101" s="1">
        <v>1751</v>
      </c>
      <c r="M101" s="4" t="s">
        <v>21</v>
      </c>
    </row>
    <row r="102" spans="1:13" x14ac:dyDescent="0.35">
      <c r="A102" t="s">
        <v>187</v>
      </c>
      <c r="B102" t="s">
        <v>131</v>
      </c>
      <c r="C102" t="s">
        <v>34</v>
      </c>
      <c r="D102" t="s">
        <v>100</v>
      </c>
      <c r="E102" t="s">
        <v>132</v>
      </c>
      <c r="F102" t="s">
        <v>189</v>
      </c>
      <c r="G102" t="s">
        <v>21</v>
      </c>
      <c r="H102" t="s">
        <v>25</v>
      </c>
      <c r="I102" t="s">
        <v>188</v>
      </c>
      <c r="J102" s="1">
        <v>3000</v>
      </c>
      <c r="K102" s="1"/>
      <c r="L102" s="1">
        <v>3000</v>
      </c>
      <c r="M102" s="5" t="s">
        <v>190</v>
      </c>
    </row>
    <row r="103" spans="1:13" ht="29" x14ac:dyDescent="0.35">
      <c r="A103" t="s">
        <v>187</v>
      </c>
      <c r="B103" t="s">
        <v>131</v>
      </c>
      <c r="C103" t="s">
        <v>34</v>
      </c>
      <c r="D103" t="s">
        <v>100</v>
      </c>
      <c r="E103" t="s">
        <v>132</v>
      </c>
      <c r="F103" t="s">
        <v>191</v>
      </c>
      <c r="G103" t="s">
        <v>21</v>
      </c>
      <c r="H103" t="s">
        <v>25</v>
      </c>
      <c r="I103" t="s">
        <v>188</v>
      </c>
      <c r="J103" s="1">
        <v>45456</v>
      </c>
      <c r="K103" s="1">
        <v>6000</v>
      </c>
      <c r="L103" s="1">
        <v>51456</v>
      </c>
      <c r="M103" s="5" t="s">
        <v>330</v>
      </c>
    </row>
    <row r="104" spans="1:13" x14ac:dyDescent="0.35">
      <c r="A104" t="s">
        <v>187</v>
      </c>
      <c r="B104" t="s">
        <v>192</v>
      </c>
      <c r="C104" t="s">
        <v>34</v>
      </c>
      <c r="D104" t="s">
        <v>95</v>
      </c>
      <c r="E104" t="s">
        <v>17</v>
      </c>
      <c r="F104" t="s">
        <v>193</v>
      </c>
      <c r="G104" t="s">
        <v>21</v>
      </c>
      <c r="H104" t="s">
        <v>25</v>
      </c>
      <c r="I104" t="s">
        <v>188</v>
      </c>
      <c r="J104" s="1">
        <v>300000</v>
      </c>
      <c r="K104" s="1"/>
      <c r="L104" s="1">
        <v>300000</v>
      </c>
      <c r="M104" s="5" t="s">
        <v>194</v>
      </c>
    </row>
    <row r="105" spans="1:13" x14ac:dyDescent="0.35">
      <c r="A105" t="s">
        <v>187</v>
      </c>
      <c r="B105" t="s">
        <v>33</v>
      </c>
      <c r="C105" t="s">
        <v>34</v>
      </c>
      <c r="D105" t="s">
        <v>35</v>
      </c>
      <c r="E105" t="s">
        <v>17</v>
      </c>
      <c r="F105" t="s">
        <v>195</v>
      </c>
      <c r="G105" t="s">
        <v>21</v>
      </c>
      <c r="H105" t="s">
        <v>25</v>
      </c>
      <c r="I105" t="s">
        <v>188</v>
      </c>
      <c r="J105" s="1">
        <v>0</v>
      </c>
      <c r="K105" s="1">
        <v>20500</v>
      </c>
      <c r="L105" s="1">
        <v>20500</v>
      </c>
      <c r="M105" s="5" t="s">
        <v>85</v>
      </c>
    </row>
    <row r="106" spans="1:13" x14ac:dyDescent="0.35">
      <c r="A106" t="s">
        <v>196</v>
      </c>
      <c r="B106" t="s">
        <v>14</v>
      </c>
      <c r="C106" t="s">
        <v>15</v>
      </c>
      <c r="D106" t="s">
        <v>16</v>
      </c>
      <c r="E106" t="s">
        <v>17</v>
      </c>
      <c r="F106" t="s">
        <v>21</v>
      </c>
      <c r="G106" t="s">
        <v>21</v>
      </c>
      <c r="H106" t="s">
        <v>25</v>
      </c>
      <c r="I106" t="s">
        <v>197</v>
      </c>
      <c r="J106" s="1">
        <v>616</v>
      </c>
      <c r="K106" s="1"/>
      <c r="L106" s="1">
        <v>616</v>
      </c>
      <c r="M106" s="4" t="s">
        <v>21</v>
      </c>
    </row>
    <row r="107" spans="1:13" x14ac:dyDescent="0.35">
      <c r="A107" t="s">
        <v>196</v>
      </c>
      <c r="B107" t="s">
        <v>62</v>
      </c>
      <c r="C107" t="s">
        <v>15</v>
      </c>
      <c r="D107" t="s">
        <v>63</v>
      </c>
      <c r="E107" t="s">
        <v>17</v>
      </c>
      <c r="F107" t="s">
        <v>21</v>
      </c>
      <c r="G107" t="s">
        <v>21</v>
      </c>
      <c r="H107" t="s">
        <v>25</v>
      </c>
      <c r="I107" t="s">
        <v>197</v>
      </c>
      <c r="J107" s="1">
        <v>943</v>
      </c>
      <c r="K107" s="1"/>
      <c r="L107" s="1">
        <v>943</v>
      </c>
      <c r="M107" s="4" t="s">
        <v>21</v>
      </c>
    </row>
    <row r="108" spans="1:13" x14ac:dyDescent="0.35">
      <c r="A108" t="s">
        <v>196</v>
      </c>
      <c r="B108" t="s">
        <v>64</v>
      </c>
      <c r="C108" t="s">
        <v>104</v>
      </c>
      <c r="D108" t="s">
        <v>65</v>
      </c>
      <c r="E108" t="s">
        <v>66</v>
      </c>
      <c r="F108" t="s">
        <v>198</v>
      </c>
      <c r="G108" t="s">
        <v>21</v>
      </c>
      <c r="H108" t="s">
        <v>25</v>
      </c>
      <c r="I108" t="s">
        <v>111</v>
      </c>
      <c r="J108" s="1">
        <v>0.1</v>
      </c>
      <c r="K108" s="1">
        <v>1328252</v>
      </c>
      <c r="L108" s="1">
        <v>1328252.1000000001</v>
      </c>
      <c r="M108" s="5" t="s">
        <v>199</v>
      </c>
    </row>
    <row r="109" spans="1:13" ht="29" x14ac:dyDescent="0.35">
      <c r="A109" t="s">
        <v>196</v>
      </c>
      <c r="B109" t="s">
        <v>64</v>
      </c>
      <c r="C109" t="s">
        <v>104</v>
      </c>
      <c r="D109" t="s">
        <v>65</v>
      </c>
      <c r="E109" t="s">
        <v>66</v>
      </c>
      <c r="F109" t="s">
        <v>200</v>
      </c>
      <c r="G109" t="s">
        <v>21</v>
      </c>
      <c r="H109" t="s">
        <v>25</v>
      </c>
      <c r="I109" t="s">
        <v>111</v>
      </c>
      <c r="J109" s="1">
        <v>168526</v>
      </c>
      <c r="K109" s="1">
        <v>-44853</v>
      </c>
      <c r="L109" s="1">
        <v>123673</v>
      </c>
      <c r="M109" s="5" t="s">
        <v>201</v>
      </c>
    </row>
    <row r="110" spans="1:13" ht="67.5" customHeight="1" x14ac:dyDescent="0.35">
      <c r="A110" t="s">
        <v>196</v>
      </c>
      <c r="B110" t="s">
        <v>92</v>
      </c>
      <c r="C110" t="s">
        <v>104</v>
      </c>
      <c r="D110" t="s">
        <v>65</v>
      </c>
      <c r="E110" t="s">
        <v>202</v>
      </c>
      <c r="F110" t="s">
        <v>198</v>
      </c>
      <c r="G110" t="s">
        <v>21</v>
      </c>
      <c r="H110" t="s">
        <v>25</v>
      </c>
      <c r="I110" t="s">
        <v>111</v>
      </c>
      <c r="J110" s="1">
        <v>9451394</v>
      </c>
      <c r="K110" s="1">
        <v>-5451394</v>
      </c>
      <c r="L110" s="1">
        <v>4000000</v>
      </c>
      <c r="M110" s="5" t="s">
        <v>329</v>
      </c>
    </row>
    <row r="111" spans="1:13" ht="41" customHeight="1" x14ac:dyDescent="0.35">
      <c r="A111" t="s">
        <v>196</v>
      </c>
      <c r="B111" t="s">
        <v>203</v>
      </c>
      <c r="C111" t="s">
        <v>104</v>
      </c>
      <c r="D111" t="s">
        <v>65</v>
      </c>
      <c r="E111" t="s">
        <v>204</v>
      </c>
      <c r="F111" t="s">
        <v>205</v>
      </c>
      <c r="G111" t="s">
        <v>21</v>
      </c>
      <c r="H111" t="s">
        <v>25</v>
      </c>
      <c r="I111" t="s">
        <v>111</v>
      </c>
      <c r="J111" s="1">
        <v>341100</v>
      </c>
      <c r="K111" s="1">
        <v>-243500</v>
      </c>
      <c r="L111" s="1">
        <v>97600</v>
      </c>
      <c r="M111" s="5" t="s">
        <v>328</v>
      </c>
    </row>
    <row r="112" spans="1:13" x14ac:dyDescent="0.35">
      <c r="A112" t="s">
        <v>196</v>
      </c>
      <c r="B112" t="s">
        <v>206</v>
      </c>
      <c r="C112" t="s">
        <v>72</v>
      </c>
      <c r="D112" t="s">
        <v>207</v>
      </c>
      <c r="E112" t="s">
        <v>17</v>
      </c>
      <c r="F112" t="s">
        <v>21</v>
      </c>
      <c r="G112" t="s">
        <v>21</v>
      </c>
      <c r="H112" t="s">
        <v>25</v>
      </c>
      <c r="I112" t="s">
        <v>173</v>
      </c>
      <c r="J112" s="1">
        <v>67708</v>
      </c>
      <c r="K112" s="1"/>
      <c r="L112" s="1">
        <v>67708</v>
      </c>
      <c r="M112" s="4" t="s">
        <v>21</v>
      </c>
    </row>
    <row r="113" spans="1:14" ht="43.5" x14ac:dyDescent="0.35">
      <c r="A113" t="s">
        <v>196</v>
      </c>
      <c r="B113" t="s">
        <v>68</v>
      </c>
      <c r="C113" t="s">
        <v>104</v>
      </c>
      <c r="D113" t="s">
        <v>69</v>
      </c>
      <c r="E113" t="s">
        <v>17</v>
      </c>
      <c r="F113" t="s">
        <v>208</v>
      </c>
      <c r="G113" t="s">
        <v>21</v>
      </c>
      <c r="H113" t="s">
        <v>25</v>
      </c>
      <c r="I113" t="s">
        <v>111</v>
      </c>
      <c r="J113" s="1">
        <v>34878</v>
      </c>
      <c r="K113" s="1">
        <v>-34878</v>
      </c>
      <c r="L113" s="1">
        <v>0</v>
      </c>
      <c r="M113" s="5" t="s">
        <v>354</v>
      </c>
    </row>
    <row r="114" spans="1:14" ht="182" customHeight="1" x14ac:dyDescent="0.35">
      <c r="A114" t="s">
        <v>196</v>
      </c>
      <c r="B114" t="s">
        <v>68</v>
      </c>
      <c r="C114" t="s">
        <v>104</v>
      </c>
      <c r="D114" t="s">
        <v>69</v>
      </c>
      <c r="E114" t="s">
        <v>17</v>
      </c>
      <c r="F114" t="s">
        <v>209</v>
      </c>
      <c r="G114" t="s">
        <v>21</v>
      </c>
      <c r="H114" t="s">
        <v>25</v>
      </c>
      <c r="I114" t="s">
        <v>111</v>
      </c>
      <c r="J114" s="1">
        <v>839087</v>
      </c>
      <c r="K114" s="1">
        <v>1766019</v>
      </c>
      <c r="L114" s="1">
        <v>2605106</v>
      </c>
      <c r="M114" s="5" t="s">
        <v>355</v>
      </c>
    </row>
    <row r="115" spans="1:14" ht="43.5" x14ac:dyDescent="0.35">
      <c r="A115" t="s">
        <v>196</v>
      </c>
      <c r="B115" t="s">
        <v>68</v>
      </c>
      <c r="C115" t="s">
        <v>104</v>
      </c>
      <c r="D115" t="s">
        <v>69</v>
      </c>
      <c r="E115" t="s">
        <v>17</v>
      </c>
      <c r="F115" t="s">
        <v>210</v>
      </c>
      <c r="G115" t="s">
        <v>21</v>
      </c>
      <c r="H115" t="s">
        <v>25</v>
      </c>
      <c r="I115" t="s">
        <v>111</v>
      </c>
      <c r="J115" s="1">
        <v>51819</v>
      </c>
      <c r="K115" s="1">
        <v>-51819</v>
      </c>
      <c r="L115" s="1">
        <v>0</v>
      </c>
      <c r="M115" s="5" t="s">
        <v>353</v>
      </c>
    </row>
    <row r="116" spans="1:14" ht="29" x14ac:dyDescent="0.35">
      <c r="A116" t="s">
        <v>196</v>
      </c>
      <c r="B116" t="s">
        <v>211</v>
      </c>
      <c r="C116" t="s">
        <v>72</v>
      </c>
      <c r="D116" t="s">
        <v>212</v>
      </c>
      <c r="E116" t="s">
        <v>17</v>
      </c>
      <c r="F116" t="s">
        <v>21</v>
      </c>
      <c r="G116" t="s">
        <v>21</v>
      </c>
      <c r="H116" t="s">
        <v>25</v>
      </c>
      <c r="I116" t="s">
        <v>197</v>
      </c>
      <c r="J116" s="1">
        <v>0.1</v>
      </c>
      <c r="K116" s="1">
        <v>14</v>
      </c>
      <c r="L116" s="1">
        <v>14</v>
      </c>
      <c r="M116" s="5" t="s">
        <v>371</v>
      </c>
    </row>
    <row r="117" spans="1:14" x14ac:dyDescent="0.35">
      <c r="A117" t="s">
        <v>196</v>
      </c>
      <c r="B117" t="s">
        <v>31</v>
      </c>
      <c r="C117" t="s">
        <v>72</v>
      </c>
      <c r="D117" t="s">
        <v>32</v>
      </c>
      <c r="E117" t="s">
        <v>17</v>
      </c>
      <c r="F117" t="s">
        <v>21</v>
      </c>
      <c r="G117" t="s">
        <v>21</v>
      </c>
      <c r="H117" t="s">
        <v>25</v>
      </c>
      <c r="I117" t="s">
        <v>197</v>
      </c>
      <c r="J117" s="1">
        <v>12000</v>
      </c>
      <c r="K117" s="1"/>
      <c r="L117" s="1">
        <v>12000</v>
      </c>
      <c r="M117" s="5"/>
      <c r="N117" s="8"/>
    </row>
    <row r="118" spans="1:14" x14ac:dyDescent="0.35">
      <c r="A118" t="s">
        <v>196</v>
      </c>
      <c r="B118" t="s">
        <v>213</v>
      </c>
      <c r="C118" t="s">
        <v>72</v>
      </c>
      <c r="D118" t="s">
        <v>100</v>
      </c>
      <c r="E118" t="s">
        <v>214</v>
      </c>
      <c r="F118" t="s">
        <v>21</v>
      </c>
      <c r="G118" t="s">
        <v>21</v>
      </c>
      <c r="H118" t="s">
        <v>30</v>
      </c>
      <c r="I118" t="s">
        <v>197</v>
      </c>
      <c r="J118" s="1">
        <v>4774800</v>
      </c>
      <c r="K118" s="1"/>
      <c r="L118" s="1">
        <v>4774800</v>
      </c>
      <c r="M118" s="4" t="s">
        <v>21</v>
      </c>
    </row>
    <row r="119" spans="1:14" ht="29" x14ac:dyDescent="0.35">
      <c r="A119" t="s">
        <v>196</v>
      </c>
      <c r="B119" t="s">
        <v>74</v>
      </c>
      <c r="C119" t="s">
        <v>34</v>
      </c>
      <c r="D119" t="s">
        <v>35</v>
      </c>
      <c r="E119" t="s">
        <v>161</v>
      </c>
      <c r="F119" t="s">
        <v>215</v>
      </c>
      <c r="G119" t="s">
        <v>21</v>
      </c>
      <c r="H119" t="s">
        <v>25</v>
      </c>
      <c r="I119" t="s">
        <v>111</v>
      </c>
      <c r="J119" s="1">
        <v>0.1</v>
      </c>
      <c r="K119" s="1">
        <v>3437.18</v>
      </c>
      <c r="L119" s="1">
        <f>Table1[[#This Row],[Muudatused]]</f>
        <v>3437.18</v>
      </c>
      <c r="M119" s="5" t="s">
        <v>336</v>
      </c>
    </row>
    <row r="120" spans="1:14" ht="58" x14ac:dyDescent="0.35">
      <c r="A120" t="s">
        <v>196</v>
      </c>
      <c r="B120" t="s">
        <v>74</v>
      </c>
      <c r="C120" t="s">
        <v>34</v>
      </c>
      <c r="D120" t="s">
        <v>35</v>
      </c>
      <c r="E120" t="s">
        <v>17</v>
      </c>
      <c r="F120" t="s">
        <v>216</v>
      </c>
      <c r="G120" t="s">
        <v>21</v>
      </c>
      <c r="H120" t="s">
        <v>25</v>
      </c>
      <c r="I120" t="s">
        <v>87</v>
      </c>
      <c r="J120" s="1">
        <v>0.1</v>
      </c>
      <c r="K120" s="1">
        <v>41046</v>
      </c>
      <c r="L120" s="1">
        <v>41046.1</v>
      </c>
      <c r="M120" s="5" t="s">
        <v>344</v>
      </c>
    </row>
    <row r="121" spans="1:14" x14ac:dyDescent="0.35">
      <c r="A121" t="s">
        <v>196</v>
      </c>
      <c r="B121" t="s">
        <v>33</v>
      </c>
      <c r="C121" t="s">
        <v>34</v>
      </c>
      <c r="D121" t="s">
        <v>35</v>
      </c>
      <c r="E121" t="s">
        <v>17</v>
      </c>
      <c r="F121" t="s">
        <v>217</v>
      </c>
      <c r="G121" t="s">
        <v>21</v>
      </c>
      <c r="H121" t="s">
        <v>25</v>
      </c>
      <c r="I121" t="s">
        <v>173</v>
      </c>
      <c r="J121" s="1">
        <v>20934</v>
      </c>
      <c r="K121" s="1">
        <v>31286</v>
      </c>
      <c r="L121" s="1">
        <v>52220</v>
      </c>
      <c r="M121" s="5" t="s">
        <v>340</v>
      </c>
    </row>
    <row r="122" spans="1:14" x14ac:dyDescent="0.35">
      <c r="A122" t="s">
        <v>196</v>
      </c>
      <c r="B122" t="s">
        <v>33</v>
      </c>
      <c r="C122" t="s">
        <v>34</v>
      </c>
      <c r="D122" t="s">
        <v>35</v>
      </c>
      <c r="E122" t="s">
        <v>17</v>
      </c>
      <c r="F122" t="s">
        <v>218</v>
      </c>
      <c r="G122" t="s">
        <v>21</v>
      </c>
      <c r="H122" t="s">
        <v>25</v>
      </c>
      <c r="I122" t="s">
        <v>173</v>
      </c>
      <c r="J122" s="1">
        <v>7094</v>
      </c>
      <c r="K122" s="1">
        <v>126826</v>
      </c>
      <c r="L122" s="1">
        <v>133920</v>
      </c>
      <c r="M122" s="5" t="s">
        <v>341</v>
      </c>
    </row>
    <row r="123" spans="1:14" x14ac:dyDescent="0.35">
      <c r="A123" t="s">
        <v>196</v>
      </c>
      <c r="B123" t="s">
        <v>33</v>
      </c>
      <c r="C123" t="s">
        <v>34</v>
      </c>
      <c r="D123" t="s">
        <v>35</v>
      </c>
      <c r="E123" t="s">
        <v>17</v>
      </c>
      <c r="F123" t="s">
        <v>219</v>
      </c>
      <c r="G123" t="s">
        <v>21</v>
      </c>
      <c r="H123" t="s">
        <v>25</v>
      </c>
      <c r="I123" t="s">
        <v>173</v>
      </c>
      <c r="J123" s="1">
        <v>0</v>
      </c>
      <c r="K123" s="1">
        <v>85417</v>
      </c>
      <c r="L123" s="1">
        <v>85417</v>
      </c>
      <c r="M123" s="5" t="s">
        <v>85</v>
      </c>
    </row>
    <row r="124" spans="1:14" x14ac:dyDescent="0.35">
      <c r="A124" t="s">
        <v>196</v>
      </c>
      <c r="B124" t="s">
        <v>33</v>
      </c>
      <c r="C124" t="s">
        <v>34</v>
      </c>
      <c r="D124" t="s">
        <v>35</v>
      </c>
      <c r="E124" t="s">
        <v>17</v>
      </c>
      <c r="F124" t="s">
        <v>220</v>
      </c>
      <c r="G124" t="s">
        <v>21</v>
      </c>
      <c r="H124" t="s">
        <v>25</v>
      </c>
      <c r="I124" t="s">
        <v>197</v>
      </c>
      <c r="J124" s="1">
        <v>0</v>
      </c>
      <c r="K124" s="1">
        <v>8600</v>
      </c>
      <c r="L124" s="1">
        <v>8600</v>
      </c>
      <c r="M124" s="5" t="s">
        <v>85</v>
      </c>
    </row>
    <row r="125" spans="1:14" ht="124" customHeight="1" x14ac:dyDescent="0.35">
      <c r="A125" t="s">
        <v>196</v>
      </c>
      <c r="B125" t="s">
        <v>221</v>
      </c>
      <c r="C125" t="s">
        <v>72</v>
      </c>
      <c r="D125" t="s">
        <v>35</v>
      </c>
      <c r="E125" t="s">
        <v>17</v>
      </c>
      <c r="F125" t="s">
        <v>21</v>
      </c>
      <c r="G125" t="s">
        <v>21</v>
      </c>
      <c r="H125" t="s">
        <v>25</v>
      </c>
      <c r="I125" t="s">
        <v>173</v>
      </c>
      <c r="J125" s="1">
        <v>8622708</v>
      </c>
      <c r="K125" s="1">
        <v>-184507</v>
      </c>
      <c r="L125" s="1">
        <v>8438201</v>
      </c>
      <c r="M125" s="5" t="s">
        <v>345</v>
      </c>
    </row>
    <row r="126" spans="1:14" x14ac:dyDescent="0.35">
      <c r="A126" t="s">
        <v>222</v>
      </c>
      <c r="B126" t="s">
        <v>14</v>
      </c>
      <c r="C126" t="s">
        <v>15</v>
      </c>
      <c r="D126" t="s">
        <v>16</v>
      </c>
      <c r="E126" t="s">
        <v>17</v>
      </c>
      <c r="F126" t="s">
        <v>21</v>
      </c>
      <c r="G126" t="s">
        <v>21</v>
      </c>
      <c r="H126" t="s">
        <v>18</v>
      </c>
      <c r="I126" t="s">
        <v>77</v>
      </c>
      <c r="J126" s="1">
        <v>2287</v>
      </c>
      <c r="K126" s="1"/>
      <c r="L126" s="1">
        <v>2287</v>
      </c>
      <c r="M126" s="4" t="s">
        <v>21</v>
      </c>
    </row>
    <row r="127" spans="1:14" x14ac:dyDescent="0.35">
      <c r="A127" t="s">
        <v>222</v>
      </c>
      <c r="B127" t="s">
        <v>130</v>
      </c>
      <c r="C127" t="s">
        <v>34</v>
      </c>
      <c r="D127" t="s">
        <v>20</v>
      </c>
      <c r="E127" t="s">
        <v>17</v>
      </c>
      <c r="F127" t="s">
        <v>224</v>
      </c>
      <c r="G127" t="s">
        <v>21</v>
      </c>
      <c r="H127" t="s">
        <v>18</v>
      </c>
      <c r="I127" t="s">
        <v>77</v>
      </c>
      <c r="J127" s="1">
        <v>10000</v>
      </c>
      <c r="K127" s="1"/>
      <c r="L127" s="1">
        <v>10000</v>
      </c>
    </row>
    <row r="128" spans="1:14" x14ac:dyDescent="0.35">
      <c r="A128" t="s">
        <v>222</v>
      </c>
      <c r="B128" t="s">
        <v>62</v>
      </c>
      <c r="C128" t="s">
        <v>15</v>
      </c>
      <c r="D128" t="s">
        <v>63</v>
      </c>
      <c r="E128" t="s">
        <v>17</v>
      </c>
      <c r="F128" t="s">
        <v>21</v>
      </c>
      <c r="G128" t="s">
        <v>21</v>
      </c>
      <c r="H128" t="s">
        <v>18</v>
      </c>
      <c r="I128" t="s">
        <v>77</v>
      </c>
      <c r="J128" s="1">
        <v>3637</v>
      </c>
      <c r="K128" s="1"/>
      <c r="L128" s="1">
        <v>3637</v>
      </c>
      <c r="M128" s="4" t="s">
        <v>21</v>
      </c>
    </row>
    <row r="129" spans="1:13" x14ac:dyDescent="0.35">
      <c r="A129" t="s">
        <v>222</v>
      </c>
      <c r="B129" t="s">
        <v>225</v>
      </c>
      <c r="C129" t="s">
        <v>34</v>
      </c>
      <c r="D129" t="s">
        <v>167</v>
      </c>
      <c r="E129" t="s">
        <v>17</v>
      </c>
      <c r="F129" t="s">
        <v>223</v>
      </c>
      <c r="G129" t="s">
        <v>21</v>
      </c>
      <c r="H129" t="s">
        <v>18</v>
      </c>
      <c r="I129" t="s">
        <v>77</v>
      </c>
      <c r="J129" s="1">
        <v>9000</v>
      </c>
      <c r="K129" s="1"/>
      <c r="L129" s="1">
        <v>9000</v>
      </c>
      <c r="M129" s="4" t="s">
        <v>21</v>
      </c>
    </row>
    <row r="130" spans="1:13" ht="29" x14ac:dyDescent="0.35">
      <c r="A130" t="s">
        <v>222</v>
      </c>
      <c r="B130" t="s">
        <v>68</v>
      </c>
      <c r="C130" t="s">
        <v>75</v>
      </c>
      <c r="D130" t="s">
        <v>69</v>
      </c>
      <c r="E130" t="s">
        <v>22</v>
      </c>
      <c r="F130" t="s">
        <v>21</v>
      </c>
      <c r="G130" t="s">
        <v>227</v>
      </c>
      <c r="H130" t="s">
        <v>18</v>
      </c>
      <c r="I130" t="s">
        <v>77</v>
      </c>
      <c r="J130" s="1">
        <v>2400</v>
      </c>
      <c r="K130" s="1">
        <v>5600</v>
      </c>
      <c r="L130" s="1">
        <v>8000</v>
      </c>
      <c r="M130" s="5" t="s">
        <v>228</v>
      </c>
    </row>
    <row r="131" spans="1:13" ht="29" customHeight="1" x14ac:dyDescent="0.35">
      <c r="A131" t="s">
        <v>222</v>
      </c>
      <c r="B131" t="s">
        <v>94</v>
      </c>
      <c r="C131" t="s">
        <v>75</v>
      </c>
      <c r="D131" t="s">
        <v>95</v>
      </c>
      <c r="E131" t="s">
        <v>22</v>
      </c>
      <c r="F131" t="s">
        <v>21</v>
      </c>
      <c r="G131" t="s">
        <v>227</v>
      </c>
      <c r="H131" t="s">
        <v>18</v>
      </c>
      <c r="I131" t="s">
        <v>77</v>
      </c>
      <c r="J131" s="1">
        <v>14800</v>
      </c>
      <c r="K131" s="1">
        <v>-14800</v>
      </c>
      <c r="L131" s="1">
        <v>0</v>
      </c>
      <c r="M131" s="5" t="s">
        <v>229</v>
      </c>
    </row>
    <row r="132" spans="1:13" ht="29" x14ac:dyDescent="0.35">
      <c r="A132" t="s">
        <v>222</v>
      </c>
      <c r="B132" t="s">
        <v>74</v>
      </c>
      <c r="C132" t="s">
        <v>75</v>
      </c>
      <c r="D132" t="s">
        <v>35</v>
      </c>
      <c r="E132" t="s">
        <v>22</v>
      </c>
      <c r="F132" t="s">
        <v>21</v>
      </c>
      <c r="G132" t="s">
        <v>227</v>
      </c>
      <c r="H132" t="s">
        <v>18</v>
      </c>
      <c r="I132" t="s">
        <v>77</v>
      </c>
      <c r="J132" s="1">
        <v>21700</v>
      </c>
      <c r="K132" s="1">
        <v>800</v>
      </c>
      <c r="L132" s="1">
        <v>22500</v>
      </c>
      <c r="M132" s="5" t="s">
        <v>228</v>
      </c>
    </row>
    <row r="133" spans="1:13" x14ac:dyDescent="0.35">
      <c r="A133" t="s">
        <v>222</v>
      </c>
      <c r="B133" t="s">
        <v>33</v>
      </c>
      <c r="C133" t="s">
        <v>34</v>
      </c>
      <c r="D133" t="s">
        <v>35</v>
      </c>
      <c r="E133" t="s">
        <v>17</v>
      </c>
      <c r="F133" t="s">
        <v>230</v>
      </c>
      <c r="G133" t="s">
        <v>21</v>
      </c>
      <c r="H133" t="s">
        <v>18</v>
      </c>
      <c r="I133" t="s">
        <v>77</v>
      </c>
      <c r="J133" s="1">
        <v>0</v>
      </c>
      <c r="K133" s="1">
        <v>34300</v>
      </c>
      <c r="L133" s="1">
        <v>34300</v>
      </c>
      <c r="M133" s="5" t="s">
        <v>85</v>
      </c>
    </row>
    <row r="134" spans="1:13" x14ac:dyDescent="0.35">
      <c r="A134" t="s">
        <v>231</v>
      </c>
      <c r="B134" t="s">
        <v>14</v>
      </c>
      <c r="C134" t="s">
        <v>15</v>
      </c>
      <c r="D134" t="s">
        <v>16</v>
      </c>
      <c r="E134" t="s">
        <v>17</v>
      </c>
      <c r="F134" t="s">
        <v>21</v>
      </c>
      <c r="G134" t="s">
        <v>21</v>
      </c>
      <c r="H134" t="s">
        <v>25</v>
      </c>
      <c r="I134" t="s">
        <v>232</v>
      </c>
      <c r="J134" s="1">
        <v>631</v>
      </c>
      <c r="K134" s="1"/>
      <c r="L134" s="1">
        <v>631</v>
      </c>
      <c r="M134" s="4" t="s">
        <v>21</v>
      </c>
    </row>
    <row r="135" spans="1:13" x14ac:dyDescent="0.35">
      <c r="A135" t="s">
        <v>231</v>
      </c>
      <c r="B135" t="s">
        <v>19</v>
      </c>
      <c r="C135" t="s">
        <v>15</v>
      </c>
      <c r="D135" t="s">
        <v>20</v>
      </c>
      <c r="E135" t="s">
        <v>17</v>
      </c>
      <c r="F135" t="s">
        <v>21</v>
      </c>
      <c r="G135" t="s">
        <v>21</v>
      </c>
      <c r="H135" t="s">
        <v>25</v>
      </c>
      <c r="I135" t="s">
        <v>232</v>
      </c>
      <c r="J135" s="1">
        <v>812</v>
      </c>
      <c r="K135" s="1"/>
      <c r="L135" s="1">
        <v>812</v>
      </c>
      <c r="M135" s="5" t="s">
        <v>21</v>
      </c>
    </row>
    <row r="136" spans="1:13" x14ac:dyDescent="0.35">
      <c r="A136" t="s">
        <v>231</v>
      </c>
      <c r="B136" t="s">
        <v>28</v>
      </c>
      <c r="C136" t="s">
        <v>15</v>
      </c>
      <c r="D136" t="s">
        <v>29</v>
      </c>
      <c r="E136" t="s">
        <v>17</v>
      </c>
      <c r="F136" t="s">
        <v>21</v>
      </c>
      <c r="G136" t="s">
        <v>21</v>
      </c>
      <c r="H136" t="s">
        <v>25</v>
      </c>
      <c r="I136" t="s">
        <v>232</v>
      </c>
      <c r="J136" s="1">
        <v>0</v>
      </c>
      <c r="K136" s="1"/>
      <c r="L136" s="1">
        <v>0</v>
      </c>
      <c r="M136" s="5" t="s">
        <v>21</v>
      </c>
    </row>
    <row r="137" spans="1:13" x14ac:dyDescent="0.35">
      <c r="A137" t="s">
        <v>231</v>
      </c>
      <c r="B137" t="s">
        <v>33</v>
      </c>
      <c r="C137" t="s">
        <v>34</v>
      </c>
      <c r="D137" t="s">
        <v>35</v>
      </c>
      <c r="E137" t="s">
        <v>17</v>
      </c>
      <c r="F137" t="s">
        <v>233</v>
      </c>
      <c r="G137" t="s">
        <v>21</v>
      </c>
      <c r="H137" t="s">
        <v>25</v>
      </c>
      <c r="I137" t="s">
        <v>232</v>
      </c>
      <c r="J137" s="1">
        <v>0</v>
      </c>
      <c r="K137" s="1">
        <v>6700</v>
      </c>
      <c r="L137" s="1">
        <v>6700</v>
      </c>
      <c r="M137" s="5" t="s">
        <v>85</v>
      </c>
    </row>
    <row r="138" spans="1:13" ht="43.5" x14ac:dyDescent="0.35">
      <c r="A138" t="s">
        <v>234</v>
      </c>
      <c r="B138" t="s">
        <v>235</v>
      </c>
      <c r="C138" t="s">
        <v>72</v>
      </c>
      <c r="D138" t="s">
        <v>236</v>
      </c>
      <c r="E138" t="s">
        <v>17</v>
      </c>
      <c r="F138" t="s">
        <v>21</v>
      </c>
      <c r="G138" t="s">
        <v>21</v>
      </c>
      <c r="H138" t="s">
        <v>25</v>
      </c>
      <c r="I138" t="s">
        <v>237</v>
      </c>
      <c r="J138" s="1">
        <v>1937</v>
      </c>
      <c r="K138" s="1">
        <v>12000</v>
      </c>
      <c r="L138" s="1">
        <v>13937</v>
      </c>
      <c r="M138" s="5" t="s">
        <v>238</v>
      </c>
    </row>
    <row r="139" spans="1:13" x14ac:dyDescent="0.35">
      <c r="A139" t="s">
        <v>234</v>
      </c>
      <c r="B139" t="s">
        <v>14</v>
      </c>
      <c r="C139" t="s">
        <v>15</v>
      </c>
      <c r="D139" t="s">
        <v>16</v>
      </c>
      <c r="E139" t="s">
        <v>17</v>
      </c>
      <c r="F139" t="s">
        <v>21</v>
      </c>
      <c r="G139" t="s">
        <v>21</v>
      </c>
      <c r="H139" t="s">
        <v>25</v>
      </c>
      <c r="I139" t="s">
        <v>237</v>
      </c>
      <c r="J139" s="1">
        <v>528</v>
      </c>
      <c r="K139" s="1"/>
      <c r="L139" s="1">
        <v>528</v>
      </c>
      <c r="M139" s="5" t="s">
        <v>21</v>
      </c>
    </row>
    <row r="140" spans="1:13" x14ac:dyDescent="0.35">
      <c r="A140" t="s">
        <v>234</v>
      </c>
      <c r="B140" t="s">
        <v>62</v>
      </c>
      <c r="C140" t="s">
        <v>15</v>
      </c>
      <c r="D140" t="s">
        <v>63</v>
      </c>
      <c r="E140" t="s">
        <v>17</v>
      </c>
      <c r="F140" t="s">
        <v>21</v>
      </c>
      <c r="G140" t="s">
        <v>21</v>
      </c>
      <c r="H140" t="s">
        <v>25</v>
      </c>
      <c r="I140" t="s">
        <v>237</v>
      </c>
      <c r="J140" s="1">
        <v>808</v>
      </c>
      <c r="K140" s="1"/>
      <c r="L140" s="1">
        <v>808</v>
      </c>
      <c r="M140" s="5" t="s">
        <v>21</v>
      </c>
    </row>
    <row r="141" spans="1:13" x14ac:dyDescent="0.35">
      <c r="A141" t="s">
        <v>234</v>
      </c>
      <c r="B141" t="s">
        <v>226</v>
      </c>
      <c r="C141" t="s">
        <v>75</v>
      </c>
      <c r="D141" t="s">
        <v>114</v>
      </c>
      <c r="E141" t="s">
        <v>22</v>
      </c>
      <c r="F141" t="s">
        <v>21</v>
      </c>
      <c r="G141" t="s">
        <v>44</v>
      </c>
      <c r="H141" t="s">
        <v>21</v>
      </c>
      <c r="I141" t="s">
        <v>237</v>
      </c>
      <c r="J141" s="1">
        <v>11331</v>
      </c>
      <c r="K141" s="1"/>
      <c r="L141" s="1">
        <v>11331</v>
      </c>
      <c r="M141" s="5" t="s">
        <v>240</v>
      </c>
    </row>
    <row r="142" spans="1:13" x14ac:dyDescent="0.35">
      <c r="A142" t="s">
        <v>234</v>
      </c>
      <c r="B142" t="s">
        <v>226</v>
      </c>
      <c r="C142" t="s">
        <v>75</v>
      </c>
      <c r="D142" t="s">
        <v>114</v>
      </c>
      <c r="E142" t="s">
        <v>22</v>
      </c>
      <c r="F142" t="s">
        <v>21</v>
      </c>
      <c r="G142" t="s">
        <v>46</v>
      </c>
      <c r="H142" t="s">
        <v>21</v>
      </c>
      <c r="I142" t="s">
        <v>237</v>
      </c>
      <c r="J142" s="1">
        <v>11331</v>
      </c>
      <c r="K142" s="1"/>
      <c r="L142" s="1">
        <v>11331</v>
      </c>
      <c r="M142" s="5" t="s">
        <v>241</v>
      </c>
    </row>
    <row r="143" spans="1:13" x14ac:dyDescent="0.35">
      <c r="A143" t="s">
        <v>234</v>
      </c>
      <c r="B143" t="s">
        <v>68</v>
      </c>
      <c r="C143" t="s">
        <v>75</v>
      </c>
      <c r="D143" t="s">
        <v>69</v>
      </c>
      <c r="E143" t="s">
        <v>22</v>
      </c>
      <c r="F143" t="s">
        <v>21</v>
      </c>
      <c r="G143" t="s">
        <v>42</v>
      </c>
      <c r="H143" t="s">
        <v>21</v>
      </c>
      <c r="I143" t="s">
        <v>237</v>
      </c>
      <c r="J143" s="1">
        <v>11463</v>
      </c>
      <c r="K143" s="1"/>
      <c r="L143" s="1">
        <v>11463</v>
      </c>
      <c r="M143" s="5" t="s">
        <v>239</v>
      </c>
    </row>
    <row r="144" spans="1:13" x14ac:dyDescent="0.35">
      <c r="A144" t="s">
        <v>234</v>
      </c>
      <c r="B144" t="s">
        <v>74</v>
      </c>
      <c r="C144" t="s">
        <v>75</v>
      </c>
      <c r="D144" t="s">
        <v>35</v>
      </c>
      <c r="E144" t="s">
        <v>22</v>
      </c>
      <c r="F144" t="s">
        <v>21</v>
      </c>
      <c r="G144" t="s">
        <v>42</v>
      </c>
      <c r="H144" t="s">
        <v>21</v>
      </c>
      <c r="I144" t="s">
        <v>237</v>
      </c>
      <c r="J144" s="1">
        <v>36112</v>
      </c>
      <c r="K144" s="1"/>
      <c r="L144" s="1">
        <v>36112</v>
      </c>
      <c r="M144" s="5" t="s">
        <v>239</v>
      </c>
    </row>
    <row r="145" spans="1:13" x14ac:dyDescent="0.35">
      <c r="A145" t="s">
        <v>234</v>
      </c>
      <c r="B145" t="s">
        <v>74</v>
      </c>
      <c r="C145" t="s">
        <v>75</v>
      </c>
      <c r="D145" t="s">
        <v>35</v>
      </c>
      <c r="E145" t="s">
        <v>22</v>
      </c>
      <c r="F145" t="s">
        <v>21</v>
      </c>
      <c r="G145" t="s">
        <v>44</v>
      </c>
      <c r="H145" t="s">
        <v>21</v>
      </c>
      <c r="I145" t="s">
        <v>237</v>
      </c>
      <c r="J145" s="1">
        <v>35049</v>
      </c>
      <c r="K145" s="1"/>
      <c r="L145" s="1">
        <v>35049</v>
      </c>
      <c r="M145" s="5" t="s">
        <v>240</v>
      </c>
    </row>
    <row r="146" spans="1:13" x14ac:dyDescent="0.35">
      <c r="A146" t="s">
        <v>234</v>
      </c>
      <c r="B146" t="s">
        <v>74</v>
      </c>
      <c r="C146" t="s">
        <v>75</v>
      </c>
      <c r="D146" t="s">
        <v>35</v>
      </c>
      <c r="E146" t="s">
        <v>22</v>
      </c>
      <c r="F146" t="s">
        <v>21</v>
      </c>
      <c r="G146" t="s">
        <v>46</v>
      </c>
      <c r="H146" t="s">
        <v>21</v>
      </c>
      <c r="I146" t="s">
        <v>237</v>
      </c>
      <c r="J146" s="1">
        <v>35049</v>
      </c>
      <c r="K146" s="1"/>
      <c r="L146" s="1">
        <v>35049</v>
      </c>
      <c r="M146" s="5" t="s">
        <v>241</v>
      </c>
    </row>
    <row r="147" spans="1:13" x14ac:dyDescent="0.35">
      <c r="A147" t="s">
        <v>234</v>
      </c>
      <c r="B147" t="s">
        <v>33</v>
      </c>
      <c r="C147" t="s">
        <v>34</v>
      </c>
      <c r="D147" t="s">
        <v>35</v>
      </c>
      <c r="E147" t="s">
        <v>17</v>
      </c>
      <c r="F147" t="s">
        <v>242</v>
      </c>
      <c r="G147" t="s">
        <v>21</v>
      </c>
      <c r="H147" t="s">
        <v>25</v>
      </c>
      <c r="I147" t="s">
        <v>237</v>
      </c>
      <c r="J147" s="1">
        <v>0</v>
      </c>
      <c r="K147" s="1">
        <v>7500</v>
      </c>
      <c r="L147" s="1">
        <v>7500</v>
      </c>
      <c r="M147" s="5" t="s">
        <v>85</v>
      </c>
    </row>
    <row r="148" spans="1:13" x14ac:dyDescent="0.35">
      <c r="A148" t="s">
        <v>243</v>
      </c>
      <c r="B148" t="s">
        <v>14</v>
      </c>
      <c r="C148" t="s">
        <v>15</v>
      </c>
      <c r="D148" t="s">
        <v>16</v>
      </c>
      <c r="E148" t="s">
        <v>17</v>
      </c>
      <c r="F148" t="s">
        <v>21</v>
      </c>
      <c r="G148" t="s">
        <v>21</v>
      </c>
      <c r="H148" t="s">
        <v>25</v>
      </c>
      <c r="I148" t="s">
        <v>116</v>
      </c>
      <c r="J148" s="1">
        <v>11000</v>
      </c>
      <c r="K148" s="1"/>
      <c r="L148" s="1">
        <v>11000</v>
      </c>
      <c r="M148" s="4" t="s">
        <v>21</v>
      </c>
    </row>
    <row r="149" spans="1:13" x14ac:dyDescent="0.35">
      <c r="A149" t="s">
        <v>243</v>
      </c>
      <c r="B149" t="s">
        <v>19</v>
      </c>
      <c r="C149" t="s">
        <v>15</v>
      </c>
      <c r="D149" t="s">
        <v>20</v>
      </c>
      <c r="E149" t="s">
        <v>17</v>
      </c>
      <c r="F149" t="s">
        <v>21</v>
      </c>
      <c r="G149" t="s">
        <v>21</v>
      </c>
      <c r="H149" t="s">
        <v>25</v>
      </c>
      <c r="I149" t="s">
        <v>116</v>
      </c>
      <c r="J149" s="1">
        <v>19205</v>
      </c>
      <c r="K149" s="1">
        <v>-2026</v>
      </c>
      <c r="L149" s="1">
        <f>Table1[[#This Row],[Esialgne eelarve]]+K149</f>
        <v>17179</v>
      </c>
      <c r="M149" s="5" t="s">
        <v>368</v>
      </c>
    </row>
    <row r="150" spans="1:13" x14ac:dyDescent="0.35">
      <c r="A150" t="s">
        <v>243</v>
      </c>
      <c r="B150" t="s">
        <v>62</v>
      </c>
      <c r="C150" t="s">
        <v>15</v>
      </c>
      <c r="D150" t="s">
        <v>63</v>
      </c>
      <c r="E150" t="s">
        <v>17</v>
      </c>
      <c r="F150" t="s">
        <v>21</v>
      </c>
      <c r="G150" t="s">
        <v>21</v>
      </c>
      <c r="H150" t="s">
        <v>25</v>
      </c>
      <c r="I150" t="s">
        <v>116</v>
      </c>
      <c r="J150" s="1">
        <v>0.1</v>
      </c>
      <c r="K150" s="1">
        <v>2026</v>
      </c>
      <c r="L150" s="1">
        <f>Table1[[#This Row],[Muudatused]]</f>
        <v>2026</v>
      </c>
      <c r="M150" s="5" t="s">
        <v>368</v>
      </c>
    </row>
    <row r="151" spans="1:13" x14ac:dyDescent="0.35">
      <c r="A151" t="s">
        <v>243</v>
      </c>
      <c r="B151" t="s">
        <v>68</v>
      </c>
      <c r="C151" t="s">
        <v>34</v>
      </c>
      <c r="D151" t="s">
        <v>69</v>
      </c>
      <c r="E151" t="s">
        <v>17</v>
      </c>
      <c r="F151" t="s">
        <v>244</v>
      </c>
      <c r="G151" t="s">
        <v>21</v>
      </c>
      <c r="H151" t="s">
        <v>25</v>
      </c>
      <c r="I151" t="s">
        <v>116</v>
      </c>
      <c r="J151" s="1">
        <v>5000</v>
      </c>
      <c r="K151" s="1"/>
      <c r="L151" s="1">
        <v>5000</v>
      </c>
      <c r="M151" s="5" t="s">
        <v>245</v>
      </c>
    </row>
    <row r="152" spans="1:13" x14ac:dyDescent="0.35">
      <c r="A152" t="s">
        <v>243</v>
      </c>
      <c r="B152" t="s">
        <v>33</v>
      </c>
      <c r="C152" t="s">
        <v>34</v>
      </c>
      <c r="D152" t="s">
        <v>35</v>
      </c>
      <c r="E152" t="s">
        <v>17</v>
      </c>
      <c r="F152" t="s">
        <v>246</v>
      </c>
      <c r="G152" t="s">
        <v>21</v>
      </c>
      <c r="H152" t="s">
        <v>25</v>
      </c>
      <c r="I152" t="s">
        <v>116</v>
      </c>
      <c r="J152" s="1">
        <v>0.1</v>
      </c>
      <c r="K152" s="1">
        <v>7920</v>
      </c>
      <c r="L152" s="1">
        <v>7920.1</v>
      </c>
      <c r="M152" s="5" t="s">
        <v>85</v>
      </c>
    </row>
    <row r="153" spans="1:13" x14ac:dyDescent="0.35">
      <c r="A153" t="s">
        <v>247</v>
      </c>
      <c r="B153" t="s">
        <v>14</v>
      </c>
      <c r="C153" t="s">
        <v>15</v>
      </c>
      <c r="D153" t="s">
        <v>16</v>
      </c>
      <c r="E153" t="s">
        <v>17</v>
      </c>
      <c r="F153" t="s">
        <v>21</v>
      </c>
      <c r="G153" t="s">
        <v>21</v>
      </c>
      <c r="H153" t="s">
        <v>25</v>
      </c>
      <c r="I153" t="s">
        <v>248</v>
      </c>
      <c r="J153" s="1">
        <v>616</v>
      </c>
      <c r="K153" s="1"/>
      <c r="L153" s="1">
        <v>616</v>
      </c>
      <c r="M153" s="4" t="s">
        <v>21</v>
      </c>
    </row>
    <row r="154" spans="1:13" x14ac:dyDescent="0.35">
      <c r="A154" t="s">
        <v>247</v>
      </c>
      <c r="B154" t="s">
        <v>62</v>
      </c>
      <c r="C154" t="s">
        <v>15</v>
      </c>
      <c r="D154" t="s">
        <v>63</v>
      </c>
      <c r="E154" t="s">
        <v>17</v>
      </c>
      <c r="F154" t="s">
        <v>21</v>
      </c>
      <c r="G154" t="s">
        <v>21</v>
      </c>
      <c r="H154" t="s">
        <v>25</v>
      </c>
      <c r="I154" t="s">
        <v>248</v>
      </c>
      <c r="J154" s="1">
        <v>943</v>
      </c>
      <c r="K154" s="1"/>
      <c r="L154" s="1">
        <v>943</v>
      </c>
      <c r="M154" s="4" t="s">
        <v>21</v>
      </c>
    </row>
    <row r="155" spans="1:13" x14ac:dyDescent="0.35">
      <c r="A155" t="s">
        <v>247</v>
      </c>
      <c r="B155" t="s">
        <v>68</v>
      </c>
      <c r="C155" t="s">
        <v>75</v>
      </c>
      <c r="D155" t="s">
        <v>69</v>
      </c>
      <c r="E155" t="s">
        <v>22</v>
      </c>
      <c r="F155" t="s">
        <v>21</v>
      </c>
      <c r="G155" t="s">
        <v>249</v>
      </c>
      <c r="H155" t="s">
        <v>25</v>
      </c>
      <c r="I155" t="s">
        <v>248</v>
      </c>
      <c r="J155" s="1">
        <v>606289</v>
      </c>
      <c r="K155" s="1"/>
      <c r="L155" s="1">
        <v>606289</v>
      </c>
      <c r="M155" s="5" t="s">
        <v>250</v>
      </c>
    </row>
    <row r="156" spans="1:13" x14ac:dyDescent="0.35">
      <c r="A156" t="s">
        <v>247</v>
      </c>
      <c r="B156" t="s">
        <v>74</v>
      </c>
      <c r="C156" t="s">
        <v>75</v>
      </c>
      <c r="D156" t="s">
        <v>35</v>
      </c>
      <c r="E156" t="s">
        <v>22</v>
      </c>
      <c r="F156" t="s">
        <v>21</v>
      </c>
      <c r="G156" t="s">
        <v>249</v>
      </c>
      <c r="H156" t="s">
        <v>25</v>
      </c>
      <c r="I156" t="s">
        <v>248</v>
      </c>
      <c r="J156" s="1">
        <v>217306</v>
      </c>
      <c r="K156" s="1"/>
      <c r="L156" s="1">
        <v>217306</v>
      </c>
      <c r="M156" s="5" t="s">
        <v>250</v>
      </c>
    </row>
    <row r="157" spans="1:13" x14ac:dyDescent="0.35">
      <c r="A157" t="s">
        <v>247</v>
      </c>
      <c r="B157" t="s">
        <v>33</v>
      </c>
      <c r="C157" t="s">
        <v>34</v>
      </c>
      <c r="D157" t="s">
        <v>35</v>
      </c>
      <c r="E157" t="s">
        <v>17</v>
      </c>
      <c r="F157" t="s">
        <v>251</v>
      </c>
      <c r="G157" t="s">
        <v>21</v>
      </c>
      <c r="H157" t="s">
        <v>25</v>
      </c>
      <c r="I157" t="s">
        <v>248</v>
      </c>
      <c r="J157" s="1">
        <v>0</v>
      </c>
      <c r="K157" s="1">
        <v>9500</v>
      </c>
      <c r="L157" s="1">
        <v>9500</v>
      </c>
      <c r="M157" s="5" t="s">
        <v>85</v>
      </c>
    </row>
    <row r="158" spans="1:13" x14ac:dyDescent="0.35">
      <c r="A158" t="s">
        <v>252</v>
      </c>
      <c r="B158" t="s">
        <v>54</v>
      </c>
      <c r="C158" t="s">
        <v>72</v>
      </c>
      <c r="D158" t="s">
        <v>55</v>
      </c>
      <c r="E158" t="s">
        <v>17</v>
      </c>
      <c r="F158" t="s">
        <v>21</v>
      </c>
      <c r="G158" t="s">
        <v>21</v>
      </c>
      <c r="H158" t="s">
        <v>25</v>
      </c>
      <c r="I158" t="s">
        <v>111</v>
      </c>
      <c r="J158" s="1">
        <v>23500</v>
      </c>
      <c r="K158" s="1"/>
      <c r="L158" s="1">
        <v>23500</v>
      </c>
    </row>
    <row r="159" spans="1:13" ht="115.5" customHeight="1" x14ac:dyDescent="0.35">
      <c r="A159" t="s">
        <v>252</v>
      </c>
      <c r="B159" t="s">
        <v>54</v>
      </c>
      <c r="C159" t="s">
        <v>34</v>
      </c>
      <c r="D159" t="s">
        <v>55</v>
      </c>
      <c r="E159" t="s">
        <v>17</v>
      </c>
      <c r="F159" t="s">
        <v>253</v>
      </c>
      <c r="G159" t="s">
        <v>21</v>
      </c>
      <c r="H159" t="s">
        <v>25</v>
      </c>
      <c r="I159" t="s">
        <v>111</v>
      </c>
      <c r="J159" s="1">
        <v>473517</v>
      </c>
      <c r="K159" s="1">
        <v>-115144</v>
      </c>
      <c r="L159" s="1">
        <v>358373</v>
      </c>
      <c r="M159" s="5" t="s">
        <v>364</v>
      </c>
    </row>
    <row r="160" spans="1:13" x14ac:dyDescent="0.35">
      <c r="A160" t="s">
        <v>252</v>
      </c>
      <c r="B160" t="s">
        <v>54</v>
      </c>
      <c r="C160" t="s">
        <v>34</v>
      </c>
      <c r="D160" t="s">
        <v>55</v>
      </c>
      <c r="E160" t="s">
        <v>17</v>
      </c>
      <c r="F160" t="s">
        <v>254</v>
      </c>
      <c r="G160" t="s">
        <v>21</v>
      </c>
      <c r="H160" t="s">
        <v>25</v>
      </c>
      <c r="I160" t="s">
        <v>82</v>
      </c>
      <c r="J160" s="1">
        <v>29500</v>
      </c>
      <c r="K160" s="1"/>
      <c r="L160" s="1">
        <v>29500</v>
      </c>
    </row>
    <row r="161" spans="1:13" x14ac:dyDescent="0.35">
      <c r="A161" t="s">
        <v>252</v>
      </c>
      <c r="B161" t="s">
        <v>14</v>
      </c>
      <c r="C161" t="s">
        <v>15</v>
      </c>
      <c r="D161" t="s">
        <v>16</v>
      </c>
      <c r="E161" t="s">
        <v>17</v>
      </c>
      <c r="F161" t="s">
        <v>21</v>
      </c>
      <c r="G161" t="s">
        <v>21</v>
      </c>
      <c r="H161" t="s">
        <v>25</v>
      </c>
      <c r="I161" t="s">
        <v>82</v>
      </c>
      <c r="J161" s="1">
        <v>880</v>
      </c>
      <c r="K161" s="1"/>
      <c r="L161" s="1">
        <v>880</v>
      </c>
      <c r="M161" s="4" t="s">
        <v>21</v>
      </c>
    </row>
    <row r="162" spans="1:13" ht="29" x14ac:dyDescent="0.35">
      <c r="A162" t="s">
        <v>252</v>
      </c>
      <c r="B162" t="s">
        <v>59</v>
      </c>
      <c r="C162" t="s">
        <v>34</v>
      </c>
      <c r="D162" t="s">
        <v>60</v>
      </c>
      <c r="E162" t="s">
        <v>17</v>
      </c>
      <c r="F162" t="s">
        <v>256</v>
      </c>
      <c r="G162" t="s">
        <v>21</v>
      </c>
      <c r="H162" t="s">
        <v>25</v>
      </c>
      <c r="I162" t="s">
        <v>111</v>
      </c>
      <c r="J162" s="1">
        <v>59281</v>
      </c>
      <c r="K162" s="1">
        <v>69592</v>
      </c>
      <c r="L162" s="1">
        <v>128873</v>
      </c>
      <c r="M162" s="5" t="s">
        <v>362</v>
      </c>
    </row>
    <row r="163" spans="1:13" x14ac:dyDescent="0.35">
      <c r="A163" t="s">
        <v>252</v>
      </c>
      <c r="B163" t="s">
        <v>62</v>
      </c>
      <c r="C163" t="s">
        <v>15</v>
      </c>
      <c r="D163" t="s">
        <v>63</v>
      </c>
      <c r="E163" t="s">
        <v>17</v>
      </c>
      <c r="F163" t="s">
        <v>21</v>
      </c>
      <c r="G163" t="s">
        <v>21</v>
      </c>
      <c r="H163" t="s">
        <v>25</v>
      </c>
      <c r="I163" t="s">
        <v>82</v>
      </c>
      <c r="J163" s="1">
        <v>1341</v>
      </c>
      <c r="K163" s="1"/>
      <c r="L163" s="1">
        <v>1341</v>
      </c>
      <c r="M163" s="4" t="s">
        <v>21</v>
      </c>
    </row>
    <row r="164" spans="1:13" x14ac:dyDescent="0.35">
      <c r="A164" t="s">
        <v>252</v>
      </c>
      <c r="B164" t="s">
        <v>62</v>
      </c>
      <c r="C164" t="s">
        <v>34</v>
      </c>
      <c r="D164" t="s">
        <v>63</v>
      </c>
      <c r="E164" t="s">
        <v>17</v>
      </c>
      <c r="F164" t="s">
        <v>255</v>
      </c>
      <c r="G164" t="s">
        <v>21</v>
      </c>
      <c r="H164" t="s">
        <v>25</v>
      </c>
      <c r="I164" t="s">
        <v>82</v>
      </c>
      <c r="J164" s="1">
        <v>1000</v>
      </c>
      <c r="K164" s="1"/>
      <c r="L164" s="1">
        <v>1000</v>
      </c>
    </row>
    <row r="165" spans="1:13" ht="29" x14ac:dyDescent="0.35">
      <c r="A165" t="s">
        <v>252</v>
      </c>
      <c r="B165" t="s">
        <v>64</v>
      </c>
      <c r="C165" t="s">
        <v>34</v>
      </c>
      <c r="D165" t="s">
        <v>65</v>
      </c>
      <c r="E165" t="s">
        <v>66</v>
      </c>
      <c r="F165" t="s">
        <v>256</v>
      </c>
      <c r="G165" t="s">
        <v>21</v>
      </c>
      <c r="H165" t="s">
        <v>25</v>
      </c>
      <c r="I165" t="s">
        <v>111</v>
      </c>
      <c r="J165" s="1">
        <v>0.1</v>
      </c>
      <c r="K165" s="1">
        <v>44853</v>
      </c>
      <c r="L165" s="1">
        <v>44853.1</v>
      </c>
      <c r="M165" s="5" t="s">
        <v>201</v>
      </c>
    </row>
    <row r="166" spans="1:13" x14ac:dyDescent="0.35">
      <c r="A166" t="s">
        <v>252</v>
      </c>
      <c r="B166" t="s">
        <v>257</v>
      </c>
      <c r="C166" t="s">
        <v>34</v>
      </c>
      <c r="D166" t="s">
        <v>98</v>
      </c>
      <c r="E166" t="s">
        <v>17</v>
      </c>
      <c r="F166" t="s">
        <v>258</v>
      </c>
      <c r="G166" t="s">
        <v>21</v>
      </c>
      <c r="H166" t="s">
        <v>25</v>
      </c>
      <c r="I166" t="s">
        <v>111</v>
      </c>
      <c r="J166" s="1">
        <v>8400</v>
      </c>
      <c r="K166" s="1"/>
      <c r="L166" s="1">
        <v>8400</v>
      </c>
    </row>
    <row r="167" spans="1:13" ht="34" customHeight="1" x14ac:dyDescent="0.35">
      <c r="A167" t="s">
        <v>252</v>
      </c>
      <c r="B167" t="s">
        <v>74</v>
      </c>
      <c r="C167" t="s">
        <v>34</v>
      </c>
      <c r="D167" t="s">
        <v>35</v>
      </c>
      <c r="E167" t="s">
        <v>17</v>
      </c>
      <c r="F167" t="s">
        <v>253</v>
      </c>
      <c r="G167" t="s">
        <v>21</v>
      </c>
      <c r="H167" t="s">
        <v>25</v>
      </c>
      <c r="I167" t="s">
        <v>111</v>
      </c>
      <c r="J167" s="1">
        <v>473516</v>
      </c>
      <c r="K167" s="1">
        <v>84374</v>
      </c>
      <c r="L167" s="1">
        <v>557890</v>
      </c>
      <c r="M167" s="5" t="s">
        <v>363</v>
      </c>
    </row>
    <row r="168" spans="1:13" x14ac:dyDescent="0.35">
      <c r="A168" t="s">
        <v>252</v>
      </c>
      <c r="B168" t="s">
        <v>33</v>
      </c>
      <c r="C168" t="s">
        <v>34</v>
      </c>
      <c r="D168" t="s">
        <v>35</v>
      </c>
      <c r="E168" t="s">
        <v>17</v>
      </c>
      <c r="F168" t="s">
        <v>259</v>
      </c>
      <c r="G168" t="s">
        <v>21</v>
      </c>
      <c r="H168" t="s">
        <v>25</v>
      </c>
      <c r="I168" t="s">
        <v>82</v>
      </c>
      <c r="J168" s="1">
        <v>0</v>
      </c>
      <c r="K168" s="1">
        <v>11100</v>
      </c>
      <c r="L168" s="1">
        <v>11100</v>
      </c>
      <c r="M168" s="5" t="s">
        <v>85</v>
      </c>
    </row>
    <row r="169" spans="1:13" x14ac:dyDescent="0.35">
      <c r="A169" t="s">
        <v>260</v>
      </c>
      <c r="B169" t="s">
        <v>14</v>
      </c>
      <c r="C169" t="s">
        <v>15</v>
      </c>
      <c r="D169" t="s">
        <v>16</v>
      </c>
      <c r="E169" t="s">
        <v>17</v>
      </c>
      <c r="F169" t="s">
        <v>21</v>
      </c>
      <c r="G169" t="s">
        <v>21</v>
      </c>
      <c r="H169" t="s">
        <v>18</v>
      </c>
      <c r="I169" t="s">
        <v>261</v>
      </c>
      <c r="J169" s="1">
        <v>440</v>
      </c>
      <c r="K169" s="1"/>
      <c r="L169" s="1">
        <v>440</v>
      </c>
      <c r="M169" s="4" t="s">
        <v>21</v>
      </c>
    </row>
    <row r="170" spans="1:13" x14ac:dyDescent="0.35">
      <c r="A170" t="s">
        <v>260</v>
      </c>
      <c r="B170" t="s">
        <v>62</v>
      </c>
      <c r="C170" t="s">
        <v>15</v>
      </c>
      <c r="D170" t="s">
        <v>63</v>
      </c>
      <c r="E170" t="s">
        <v>17</v>
      </c>
      <c r="F170" t="s">
        <v>21</v>
      </c>
      <c r="G170" t="s">
        <v>21</v>
      </c>
      <c r="H170" t="s">
        <v>18</v>
      </c>
      <c r="I170" t="s">
        <v>261</v>
      </c>
      <c r="J170" s="1">
        <v>808</v>
      </c>
      <c r="K170" s="1"/>
      <c r="L170" s="1">
        <v>808</v>
      </c>
      <c r="M170" s="4" t="s">
        <v>21</v>
      </c>
    </row>
    <row r="171" spans="1:13" x14ac:dyDescent="0.35">
      <c r="A171" t="s">
        <v>260</v>
      </c>
      <c r="B171" t="s">
        <v>62</v>
      </c>
      <c r="C171" t="s">
        <v>34</v>
      </c>
      <c r="D171" t="s">
        <v>63</v>
      </c>
      <c r="E171" t="s">
        <v>17</v>
      </c>
      <c r="F171" t="s">
        <v>263</v>
      </c>
      <c r="G171" t="s">
        <v>21</v>
      </c>
      <c r="H171" t="s">
        <v>18</v>
      </c>
      <c r="I171" t="s">
        <v>261</v>
      </c>
      <c r="J171" s="1">
        <v>135000</v>
      </c>
      <c r="K171" s="1"/>
      <c r="L171" s="1">
        <v>135000</v>
      </c>
    </row>
    <row r="172" spans="1:13" x14ac:dyDescent="0.35">
      <c r="A172" t="s">
        <v>260</v>
      </c>
      <c r="B172" t="s">
        <v>68</v>
      </c>
      <c r="C172" t="s">
        <v>75</v>
      </c>
      <c r="D172" t="s">
        <v>69</v>
      </c>
      <c r="E172" t="s">
        <v>22</v>
      </c>
      <c r="F172" t="s">
        <v>21</v>
      </c>
      <c r="G172" t="s">
        <v>41</v>
      </c>
      <c r="H172" t="s">
        <v>21</v>
      </c>
      <c r="I172" t="s">
        <v>261</v>
      </c>
      <c r="J172" s="1">
        <v>772</v>
      </c>
      <c r="K172" s="1"/>
      <c r="L172" s="1">
        <v>772</v>
      </c>
      <c r="M172" s="5" t="s">
        <v>264</v>
      </c>
    </row>
    <row r="173" spans="1:13" x14ac:dyDescent="0.35">
      <c r="A173" t="s">
        <v>260</v>
      </c>
      <c r="B173" t="s">
        <v>68</v>
      </c>
      <c r="C173" t="s">
        <v>75</v>
      </c>
      <c r="D173" t="s">
        <v>69</v>
      </c>
      <c r="E173" t="s">
        <v>22</v>
      </c>
      <c r="F173" t="s">
        <v>21</v>
      </c>
      <c r="G173" t="s">
        <v>51</v>
      </c>
      <c r="H173" t="s">
        <v>30</v>
      </c>
      <c r="I173" t="s">
        <v>261</v>
      </c>
      <c r="J173" s="1">
        <v>230863</v>
      </c>
      <c r="K173" s="1">
        <v>-230863</v>
      </c>
      <c r="L173" s="1">
        <v>0</v>
      </c>
      <c r="M173" s="5" t="s">
        <v>52</v>
      </c>
    </row>
    <row r="174" spans="1:13" x14ac:dyDescent="0.35">
      <c r="A174" t="s">
        <v>260</v>
      </c>
      <c r="B174" t="s">
        <v>265</v>
      </c>
      <c r="C174" t="s">
        <v>15</v>
      </c>
      <c r="D174" t="s">
        <v>266</v>
      </c>
      <c r="E174" t="s">
        <v>17</v>
      </c>
      <c r="F174" t="s">
        <v>21</v>
      </c>
      <c r="G174" t="s">
        <v>21</v>
      </c>
      <c r="H174" t="s">
        <v>30</v>
      </c>
      <c r="I174" t="s">
        <v>261</v>
      </c>
      <c r="J174" s="1">
        <v>2150</v>
      </c>
      <c r="K174" s="1"/>
      <c r="L174" s="1">
        <v>2150</v>
      </c>
      <c r="M174" s="4" t="s">
        <v>21</v>
      </c>
    </row>
    <row r="175" spans="1:13" x14ac:dyDescent="0.35">
      <c r="A175" t="s">
        <v>260</v>
      </c>
      <c r="B175" t="s">
        <v>94</v>
      </c>
      <c r="C175" t="s">
        <v>75</v>
      </c>
      <c r="D175" t="s">
        <v>95</v>
      </c>
      <c r="E175" t="s">
        <v>96</v>
      </c>
      <c r="F175" t="s">
        <v>21</v>
      </c>
      <c r="G175" t="s">
        <v>267</v>
      </c>
      <c r="H175" t="s">
        <v>18</v>
      </c>
      <c r="I175" t="s">
        <v>261</v>
      </c>
      <c r="J175" s="1">
        <v>43831</v>
      </c>
      <c r="K175" s="1"/>
      <c r="L175" s="1">
        <v>43831</v>
      </c>
      <c r="M175" s="5" t="s">
        <v>268</v>
      </c>
    </row>
    <row r="176" spans="1:13" x14ac:dyDescent="0.35">
      <c r="A176" t="s">
        <v>260</v>
      </c>
      <c r="B176" t="s">
        <v>94</v>
      </c>
      <c r="C176" t="s">
        <v>75</v>
      </c>
      <c r="D176" t="s">
        <v>95</v>
      </c>
      <c r="E176" t="s">
        <v>98</v>
      </c>
      <c r="F176" t="s">
        <v>21</v>
      </c>
      <c r="G176" t="s">
        <v>267</v>
      </c>
      <c r="H176" t="s">
        <v>18</v>
      </c>
      <c r="I176" t="s">
        <v>261</v>
      </c>
      <c r="J176" s="1">
        <v>248377</v>
      </c>
      <c r="K176" s="1"/>
      <c r="L176" s="1">
        <v>248377</v>
      </c>
      <c r="M176" s="5" t="s">
        <v>268</v>
      </c>
    </row>
    <row r="177" spans="1:13" ht="29" x14ac:dyDescent="0.35">
      <c r="A177" t="s">
        <v>260</v>
      </c>
      <c r="B177" t="s">
        <v>94</v>
      </c>
      <c r="C177" t="s">
        <v>75</v>
      </c>
      <c r="D177" t="s">
        <v>95</v>
      </c>
      <c r="E177" t="s">
        <v>96</v>
      </c>
      <c r="F177" t="s">
        <v>21</v>
      </c>
      <c r="G177" t="s">
        <v>269</v>
      </c>
      <c r="H177" t="s">
        <v>30</v>
      </c>
      <c r="I177" t="s">
        <v>261</v>
      </c>
      <c r="J177" s="1"/>
      <c r="K177" s="1">
        <v>137088</v>
      </c>
      <c r="L177" s="1">
        <v>137088</v>
      </c>
      <c r="M177" s="5" t="s">
        <v>379</v>
      </c>
    </row>
    <row r="178" spans="1:13" ht="29" x14ac:dyDescent="0.35">
      <c r="A178" t="s">
        <v>260</v>
      </c>
      <c r="B178" t="s">
        <v>94</v>
      </c>
      <c r="C178" t="s">
        <v>75</v>
      </c>
      <c r="D178" t="s">
        <v>95</v>
      </c>
      <c r="E178" t="s">
        <v>98</v>
      </c>
      <c r="F178" t="s">
        <v>21</v>
      </c>
      <c r="G178" t="s">
        <v>269</v>
      </c>
      <c r="H178" t="s">
        <v>30</v>
      </c>
      <c r="I178" t="s">
        <v>261</v>
      </c>
      <c r="J178" s="1"/>
      <c r="K178" s="1">
        <v>319872</v>
      </c>
      <c r="L178" s="1">
        <v>319872</v>
      </c>
      <c r="M178" s="5" t="s">
        <v>380</v>
      </c>
    </row>
    <row r="179" spans="1:13" x14ac:dyDescent="0.35">
      <c r="A179" t="s">
        <v>260</v>
      </c>
      <c r="B179" t="s">
        <v>94</v>
      </c>
      <c r="C179" t="s">
        <v>34</v>
      </c>
      <c r="D179" t="s">
        <v>95</v>
      </c>
      <c r="E179" t="s">
        <v>17</v>
      </c>
      <c r="F179" t="s">
        <v>270</v>
      </c>
      <c r="G179" t="s">
        <v>21</v>
      </c>
      <c r="H179" t="s">
        <v>30</v>
      </c>
      <c r="I179" t="s">
        <v>261</v>
      </c>
      <c r="J179" s="1">
        <v>2424522</v>
      </c>
      <c r="K179" s="1">
        <v>-2424522</v>
      </c>
      <c r="L179" s="1">
        <v>0</v>
      </c>
      <c r="M179" s="5" t="s">
        <v>271</v>
      </c>
    </row>
    <row r="180" spans="1:13" x14ac:dyDescent="0.35">
      <c r="A180" t="s">
        <v>260</v>
      </c>
      <c r="B180" t="s">
        <v>94</v>
      </c>
      <c r="C180" t="s">
        <v>34</v>
      </c>
      <c r="D180" t="s">
        <v>95</v>
      </c>
      <c r="E180" t="s">
        <v>17</v>
      </c>
      <c r="F180" t="s">
        <v>272</v>
      </c>
      <c r="G180" t="s">
        <v>21</v>
      </c>
      <c r="H180" t="s">
        <v>30</v>
      </c>
      <c r="I180" t="s">
        <v>261</v>
      </c>
      <c r="J180" s="1">
        <v>0.1</v>
      </c>
      <c r="K180" s="1">
        <v>214330</v>
      </c>
      <c r="L180" s="1">
        <v>214330.1</v>
      </c>
      <c r="M180" s="5" t="s">
        <v>271</v>
      </c>
    </row>
    <row r="181" spans="1:13" x14ac:dyDescent="0.35">
      <c r="A181" t="s">
        <v>260</v>
      </c>
      <c r="B181" t="s">
        <v>94</v>
      </c>
      <c r="C181" t="s">
        <v>34</v>
      </c>
      <c r="D181" t="s">
        <v>95</v>
      </c>
      <c r="E181" t="s">
        <v>17</v>
      </c>
      <c r="F181" t="s">
        <v>273</v>
      </c>
      <c r="G181" t="s">
        <v>21</v>
      </c>
      <c r="H181" t="s">
        <v>30</v>
      </c>
      <c r="I181" t="s">
        <v>261</v>
      </c>
      <c r="J181" s="1">
        <v>0.1</v>
      </c>
      <c r="K181" s="1">
        <v>1740117</v>
      </c>
      <c r="L181" s="1">
        <v>1740117.1</v>
      </c>
      <c r="M181" s="5" t="s">
        <v>271</v>
      </c>
    </row>
    <row r="182" spans="1:13" x14ac:dyDescent="0.35">
      <c r="A182" t="s">
        <v>260</v>
      </c>
      <c r="B182" t="s">
        <v>94</v>
      </c>
      <c r="C182" t="s">
        <v>34</v>
      </c>
      <c r="D182" t="s">
        <v>95</v>
      </c>
      <c r="E182" t="s">
        <v>17</v>
      </c>
      <c r="F182" t="s">
        <v>274</v>
      </c>
      <c r="G182" t="s">
        <v>21</v>
      </c>
      <c r="H182" t="s">
        <v>30</v>
      </c>
      <c r="I182" t="s">
        <v>261</v>
      </c>
      <c r="J182" s="1">
        <v>0.1</v>
      </c>
      <c r="K182" s="1">
        <v>867293</v>
      </c>
      <c r="L182" s="1">
        <v>867293.1</v>
      </c>
      <c r="M182" s="5" t="s">
        <v>367</v>
      </c>
    </row>
    <row r="183" spans="1:13" x14ac:dyDescent="0.35">
      <c r="A183" t="s">
        <v>260</v>
      </c>
      <c r="B183" t="s">
        <v>119</v>
      </c>
      <c r="C183" t="s">
        <v>34</v>
      </c>
      <c r="D183" t="s">
        <v>100</v>
      </c>
      <c r="E183" t="s">
        <v>17</v>
      </c>
      <c r="F183" t="s">
        <v>262</v>
      </c>
      <c r="G183" t="s">
        <v>21</v>
      </c>
      <c r="H183" t="s">
        <v>18</v>
      </c>
      <c r="I183" t="s">
        <v>261</v>
      </c>
      <c r="J183" s="1">
        <v>395000</v>
      </c>
      <c r="K183" s="1"/>
      <c r="L183" s="1">
        <v>395000</v>
      </c>
      <c r="M183" s="5"/>
    </row>
    <row r="184" spans="1:13" x14ac:dyDescent="0.35">
      <c r="A184" t="s">
        <v>260</v>
      </c>
      <c r="B184" t="s">
        <v>119</v>
      </c>
      <c r="C184" t="s">
        <v>34</v>
      </c>
      <c r="D184" t="s">
        <v>100</v>
      </c>
      <c r="E184" t="s">
        <v>17</v>
      </c>
      <c r="F184" t="s">
        <v>275</v>
      </c>
      <c r="G184" t="s">
        <v>21</v>
      </c>
      <c r="H184" t="s">
        <v>30</v>
      </c>
      <c r="I184" t="s">
        <v>261</v>
      </c>
      <c r="J184" s="1">
        <v>8720</v>
      </c>
      <c r="K184" s="1"/>
      <c r="L184" s="1">
        <v>8720</v>
      </c>
      <c r="M184" s="5"/>
    </row>
    <row r="185" spans="1:13" x14ac:dyDescent="0.35">
      <c r="A185" t="s">
        <v>260</v>
      </c>
      <c r="B185" t="s">
        <v>119</v>
      </c>
      <c r="C185" t="s">
        <v>34</v>
      </c>
      <c r="D185" t="s">
        <v>100</v>
      </c>
      <c r="E185" t="s">
        <v>17</v>
      </c>
      <c r="F185" t="s">
        <v>276</v>
      </c>
      <c r="G185" t="s">
        <v>21</v>
      </c>
      <c r="H185" t="s">
        <v>30</v>
      </c>
      <c r="I185" t="s">
        <v>261</v>
      </c>
      <c r="J185" s="1">
        <v>433600</v>
      </c>
      <c r="K185" s="1"/>
      <c r="L185" s="1">
        <v>433600</v>
      </c>
      <c r="M185" s="5"/>
    </row>
    <row r="186" spans="1:13" x14ac:dyDescent="0.35">
      <c r="A186" t="s">
        <v>260</v>
      </c>
      <c r="B186" t="s">
        <v>119</v>
      </c>
      <c r="C186" t="s">
        <v>34</v>
      </c>
      <c r="D186" t="s">
        <v>100</v>
      </c>
      <c r="E186" t="s">
        <v>17</v>
      </c>
      <c r="F186" t="s">
        <v>277</v>
      </c>
      <c r="G186" t="s">
        <v>21</v>
      </c>
      <c r="H186" t="s">
        <v>30</v>
      </c>
      <c r="I186" t="s">
        <v>261</v>
      </c>
      <c r="J186" s="1">
        <v>245192</v>
      </c>
      <c r="K186" s="1"/>
      <c r="L186" s="1">
        <v>245192</v>
      </c>
      <c r="M186" s="5"/>
    </row>
    <row r="187" spans="1:13" x14ac:dyDescent="0.35">
      <c r="A187" t="s">
        <v>260</v>
      </c>
      <c r="B187" t="s">
        <v>99</v>
      </c>
      <c r="C187" t="s">
        <v>34</v>
      </c>
      <c r="D187" t="s">
        <v>100</v>
      </c>
      <c r="E187" t="s">
        <v>17</v>
      </c>
      <c r="F187" t="s">
        <v>278</v>
      </c>
      <c r="G187" t="s">
        <v>21</v>
      </c>
      <c r="H187" t="s">
        <v>30</v>
      </c>
      <c r="I187" t="s">
        <v>261</v>
      </c>
      <c r="J187" s="1">
        <v>0.1</v>
      </c>
      <c r="K187" s="1">
        <v>470075</v>
      </c>
      <c r="L187" s="1">
        <v>470075.1</v>
      </c>
      <c r="M187" s="5" t="s">
        <v>366</v>
      </c>
    </row>
    <row r="188" spans="1:13" x14ac:dyDescent="0.35">
      <c r="A188" t="s">
        <v>260</v>
      </c>
      <c r="B188" t="s">
        <v>74</v>
      </c>
      <c r="C188" t="s">
        <v>75</v>
      </c>
      <c r="D188" t="s">
        <v>35</v>
      </c>
      <c r="E188" t="s">
        <v>22</v>
      </c>
      <c r="F188" t="s">
        <v>21</v>
      </c>
      <c r="G188" t="s">
        <v>41</v>
      </c>
      <c r="H188" t="s">
        <v>21</v>
      </c>
      <c r="I188" t="s">
        <v>261</v>
      </c>
      <c r="J188" s="1">
        <v>11026</v>
      </c>
      <c r="K188" s="1"/>
      <c r="L188" s="1">
        <v>11026</v>
      </c>
      <c r="M188" s="5" t="s">
        <v>264</v>
      </c>
    </row>
    <row r="189" spans="1:13" x14ac:dyDescent="0.35">
      <c r="A189" t="s">
        <v>260</v>
      </c>
      <c r="B189" t="s">
        <v>192</v>
      </c>
      <c r="C189" t="s">
        <v>75</v>
      </c>
      <c r="D189" s="3">
        <v>450</v>
      </c>
      <c r="E189" t="s">
        <v>22</v>
      </c>
      <c r="F189" t="s">
        <v>21</v>
      </c>
      <c r="G189" t="s">
        <v>51</v>
      </c>
      <c r="H189" t="s">
        <v>30</v>
      </c>
      <c r="I189" t="s">
        <v>261</v>
      </c>
      <c r="J189" s="1"/>
      <c r="K189" s="1">
        <v>789154</v>
      </c>
      <c r="L189" s="1">
        <v>789154</v>
      </c>
      <c r="M189" s="5" t="s">
        <v>52</v>
      </c>
    </row>
    <row r="190" spans="1:13" x14ac:dyDescent="0.35">
      <c r="A190" t="s">
        <v>260</v>
      </c>
      <c r="B190" t="s">
        <v>74</v>
      </c>
      <c r="C190" t="s">
        <v>75</v>
      </c>
      <c r="D190" t="s">
        <v>35</v>
      </c>
      <c r="E190" t="s">
        <v>22</v>
      </c>
      <c r="F190" t="s">
        <v>21</v>
      </c>
      <c r="G190" t="s">
        <v>51</v>
      </c>
      <c r="H190" t="s">
        <v>30</v>
      </c>
      <c r="I190" t="s">
        <v>261</v>
      </c>
      <c r="J190" s="1">
        <v>558291</v>
      </c>
      <c r="K190" s="1">
        <v>-558291</v>
      </c>
      <c r="L190" s="1">
        <v>0</v>
      </c>
      <c r="M190" s="5" t="s">
        <v>52</v>
      </c>
    </row>
    <row r="191" spans="1:13" x14ac:dyDescent="0.35">
      <c r="A191" t="s">
        <v>260</v>
      </c>
      <c r="B191" t="s">
        <v>33</v>
      </c>
      <c r="C191" t="s">
        <v>34</v>
      </c>
      <c r="D191" t="s">
        <v>35</v>
      </c>
      <c r="E191" t="s">
        <v>17</v>
      </c>
      <c r="F191" t="s">
        <v>279</v>
      </c>
      <c r="G191" t="s">
        <v>21</v>
      </c>
      <c r="H191" t="s">
        <v>25</v>
      </c>
      <c r="I191" t="s">
        <v>261</v>
      </c>
      <c r="J191" s="1">
        <v>0</v>
      </c>
      <c r="K191" s="1">
        <v>6100</v>
      </c>
      <c r="L191" s="1">
        <v>6100</v>
      </c>
      <c r="M191" s="5" t="s">
        <v>85</v>
      </c>
    </row>
    <row r="192" spans="1:13" x14ac:dyDescent="0.35">
      <c r="A192" t="s">
        <v>280</v>
      </c>
      <c r="B192" t="s">
        <v>14</v>
      </c>
      <c r="C192" t="s">
        <v>15</v>
      </c>
      <c r="D192" t="s">
        <v>16</v>
      </c>
      <c r="E192" t="s">
        <v>17</v>
      </c>
      <c r="F192" t="s">
        <v>21</v>
      </c>
      <c r="G192" t="s">
        <v>21</v>
      </c>
      <c r="H192" t="s">
        <v>25</v>
      </c>
      <c r="I192" t="s">
        <v>281</v>
      </c>
      <c r="J192" s="1">
        <v>1262</v>
      </c>
      <c r="K192" s="1"/>
      <c r="L192" s="1">
        <v>1262</v>
      </c>
      <c r="M192" s="4" t="s">
        <v>21</v>
      </c>
    </row>
    <row r="193" spans="1:13" x14ac:dyDescent="0.35">
      <c r="A193" t="s">
        <v>280</v>
      </c>
      <c r="B193" t="s">
        <v>19</v>
      </c>
      <c r="C193" t="s">
        <v>15</v>
      </c>
      <c r="D193" t="s">
        <v>20</v>
      </c>
      <c r="E193" t="s">
        <v>17</v>
      </c>
      <c r="F193" t="s">
        <v>21</v>
      </c>
      <c r="G193" t="s">
        <v>21</v>
      </c>
      <c r="H193" t="s">
        <v>25</v>
      </c>
      <c r="I193" t="s">
        <v>281</v>
      </c>
      <c r="J193" s="1">
        <v>812</v>
      </c>
      <c r="K193" s="1"/>
      <c r="L193" s="1">
        <v>812</v>
      </c>
      <c r="M193" s="4" t="s">
        <v>21</v>
      </c>
    </row>
    <row r="194" spans="1:13" x14ac:dyDescent="0.35">
      <c r="A194" t="s">
        <v>280</v>
      </c>
      <c r="B194" t="s">
        <v>33</v>
      </c>
      <c r="C194" t="s">
        <v>34</v>
      </c>
      <c r="D194" t="s">
        <v>35</v>
      </c>
      <c r="E194" t="s">
        <v>17</v>
      </c>
      <c r="F194" t="s">
        <v>282</v>
      </c>
      <c r="G194" t="s">
        <v>21</v>
      </c>
      <c r="H194" t="s">
        <v>25</v>
      </c>
      <c r="I194" t="s">
        <v>281</v>
      </c>
      <c r="J194" s="1">
        <v>0</v>
      </c>
      <c r="K194" s="1">
        <v>13461</v>
      </c>
      <c r="L194" s="1">
        <v>13461</v>
      </c>
      <c r="M194" s="5" t="s">
        <v>85</v>
      </c>
    </row>
    <row r="195" spans="1:13" x14ac:dyDescent="0.35">
      <c r="A195" t="s">
        <v>283</v>
      </c>
      <c r="B195" t="s">
        <v>284</v>
      </c>
      <c r="C195" t="s">
        <v>72</v>
      </c>
      <c r="D195" t="s">
        <v>285</v>
      </c>
      <c r="E195" t="s">
        <v>17</v>
      </c>
      <c r="F195" t="s">
        <v>21</v>
      </c>
      <c r="G195" t="s">
        <v>21</v>
      </c>
      <c r="H195" t="s">
        <v>25</v>
      </c>
      <c r="I195" t="s">
        <v>13</v>
      </c>
      <c r="J195" s="1">
        <v>2000</v>
      </c>
      <c r="K195" s="1"/>
      <c r="L195" s="1">
        <v>2000</v>
      </c>
    </row>
    <row r="196" spans="1:13" x14ac:dyDescent="0.35">
      <c r="A196" t="s">
        <v>283</v>
      </c>
      <c r="B196" t="s">
        <v>14</v>
      </c>
      <c r="C196" t="s">
        <v>72</v>
      </c>
      <c r="D196" t="s">
        <v>16</v>
      </c>
      <c r="E196" t="s">
        <v>17</v>
      </c>
      <c r="F196" t="s">
        <v>21</v>
      </c>
      <c r="G196" t="s">
        <v>21</v>
      </c>
      <c r="H196" t="s">
        <v>25</v>
      </c>
      <c r="I196" t="s">
        <v>13</v>
      </c>
      <c r="J196" s="1">
        <v>12000</v>
      </c>
      <c r="K196" s="1"/>
      <c r="L196" s="1">
        <v>12000</v>
      </c>
    </row>
    <row r="197" spans="1:13" x14ac:dyDescent="0.35">
      <c r="A197" t="s">
        <v>283</v>
      </c>
      <c r="B197" t="s">
        <v>14</v>
      </c>
      <c r="C197" t="s">
        <v>15</v>
      </c>
      <c r="D197" t="s">
        <v>16</v>
      </c>
      <c r="E197" t="s">
        <v>17</v>
      </c>
      <c r="F197" t="s">
        <v>21</v>
      </c>
      <c r="G197" t="s">
        <v>21</v>
      </c>
      <c r="H197" t="s">
        <v>25</v>
      </c>
      <c r="I197" t="s">
        <v>286</v>
      </c>
      <c r="J197" s="1">
        <v>1144</v>
      </c>
      <c r="K197" s="1"/>
      <c r="L197" s="1">
        <v>1144</v>
      </c>
      <c r="M197" s="4" t="s">
        <v>21</v>
      </c>
    </row>
    <row r="198" spans="1:13" x14ac:dyDescent="0.35">
      <c r="A198" t="s">
        <v>283</v>
      </c>
      <c r="B198" t="s">
        <v>287</v>
      </c>
      <c r="C198" t="s">
        <v>72</v>
      </c>
      <c r="D198" t="s">
        <v>288</v>
      </c>
      <c r="E198" t="s">
        <v>17</v>
      </c>
      <c r="F198" t="s">
        <v>21</v>
      </c>
      <c r="G198" t="s">
        <v>21</v>
      </c>
      <c r="H198" t="s">
        <v>25</v>
      </c>
      <c r="I198" t="s">
        <v>13</v>
      </c>
      <c r="J198" s="1">
        <v>598</v>
      </c>
      <c r="K198" s="1"/>
      <c r="L198" s="1">
        <v>598</v>
      </c>
    </row>
    <row r="199" spans="1:13" x14ac:dyDescent="0.35">
      <c r="A199" t="s">
        <v>283</v>
      </c>
      <c r="B199" t="s">
        <v>19</v>
      </c>
      <c r="C199" t="s">
        <v>72</v>
      </c>
      <c r="D199" t="s">
        <v>20</v>
      </c>
      <c r="E199" t="s">
        <v>17</v>
      </c>
      <c r="F199" t="s">
        <v>21</v>
      </c>
      <c r="G199" t="s">
        <v>21</v>
      </c>
      <c r="H199" t="s">
        <v>25</v>
      </c>
      <c r="I199" t="s">
        <v>13</v>
      </c>
      <c r="J199" s="1">
        <v>4607</v>
      </c>
      <c r="K199" s="1"/>
      <c r="L199" s="1">
        <v>4607</v>
      </c>
    </row>
    <row r="200" spans="1:13" x14ac:dyDescent="0.35">
      <c r="A200" t="s">
        <v>283</v>
      </c>
      <c r="B200" t="s">
        <v>59</v>
      </c>
      <c r="C200" t="s">
        <v>72</v>
      </c>
      <c r="D200" t="s">
        <v>60</v>
      </c>
      <c r="E200" t="s">
        <v>17</v>
      </c>
      <c r="F200" t="s">
        <v>21</v>
      </c>
      <c r="G200" t="s">
        <v>21</v>
      </c>
      <c r="H200" t="s">
        <v>25</v>
      </c>
      <c r="I200" t="s">
        <v>13</v>
      </c>
      <c r="J200" s="1">
        <v>3500</v>
      </c>
      <c r="K200" s="1"/>
      <c r="L200" s="1">
        <v>3500</v>
      </c>
    </row>
    <row r="201" spans="1:13" x14ac:dyDescent="0.35">
      <c r="A201" t="s">
        <v>283</v>
      </c>
      <c r="B201" t="s">
        <v>62</v>
      </c>
      <c r="C201" t="s">
        <v>15</v>
      </c>
      <c r="D201" t="s">
        <v>63</v>
      </c>
      <c r="E201" t="s">
        <v>17</v>
      </c>
      <c r="F201" t="s">
        <v>21</v>
      </c>
      <c r="G201" t="s">
        <v>21</v>
      </c>
      <c r="H201" t="s">
        <v>25</v>
      </c>
      <c r="I201" t="s">
        <v>286</v>
      </c>
      <c r="J201" s="1">
        <v>2290</v>
      </c>
      <c r="K201" s="1"/>
      <c r="L201" s="1">
        <v>2290</v>
      </c>
      <c r="M201" s="4" t="s">
        <v>21</v>
      </c>
    </row>
    <row r="202" spans="1:13" x14ac:dyDescent="0.35">
      <c r="A202" t="s">
        <v>283</v>
      </c>
      <c r="B202" t="s">
        <v>62</v>
      </c>
      <c r="C202" t="s">
        <v>34</v>
      </c>
      <c r="D202" t="s">
        <v>63</v>
      </c>
      <c r="E202" t="s">
        <v>161</v>
      </c>
      <c r="F202" t="s">
        <v>289</v>
      </c>
      <c r="G202" t="s">
        <v>21</v>
      </c>
      <c r="H202" t="s">
        <v>25</v>
      </c>
      <c r="I202" t="s">
        <v>286</v>
      </c>
      <c r="J202" s="1">
        <v>0.1</v>
      </c>
      <c r="K202" s="1">
        <v>20055</v>
      </c>
      <c r="L202" s="1">
        <v>20055.099999999999</v>
      </c>
      <c r="M202" s="5" t="s">
        <v>170</v>
      </c>
    </row>
    <row r="203" spans="1:13" ht="29" x14ac:dyDescent="0.35">
      <c r="A203" t="s">
        <v>283</v>
      </c>
      <c r="B203" t="s">
        <v>62</v>
      </c>
      <c r="C203" t="s">
        <v>34</v>
      </c>
      <c r="D203" t="s">
        <v>63</v>
      </c>
      <c r="E203" t="s">
        <v>89</v>
      </c>
      <c r="F203" t="s">
        <v>290</v>
      </c>
      <c r="G203" t="s">
        <v>21</v>
      </c>
      <c r="H203" t="s">
        <v>25</v>
      </c>
      <c r="I203" t="s">
        <v>286</v>
      </c>
      <c r="J203" s="1">
        <v>0.1</v>
      </c>
      <c r="K203" s="1">
        <v>7870</v>
      </c>
      <c r="L203" s="1">
        <v>7870.1</v>
      </c>
      <c r="M203" s="5" t="s">
        <v>332</v>
      </c>
    </row>
    <row r="204" spans="1:13" ht="29" x14ac:dyDescent="0.35">
      <c r="A204" t="s">
        <v>283</v>
      </c>
      <c r="B204" t="s">
        <v>291</v>
      </c>
      <c r="C204" t="s">
        <v>72</v>
      </c>
      <c r="D204" t="s">
        <v>292</v>
      </c>
      <c r="E204" t="s">
        <v>17</v>
      </c>
      <c r="F204" t="s">
        <v>21</v>
      </c>
      <c r="G204" t="s">
        <v>21</v>
      </c>
      <c r="H204" t="s">
        <v>25</v>
      </c>
      <c r="I204" t="s">
        <v>13</v>
      </c>
      <c r="J204" s="1">
        <v>18000</v>
      </c>
      <c r="K204" s="1">
        <v>6345</v>
      </c>
      <c r="L204" s="1">
        <v>24345</v>
      </c>
      <c r="M204" s="5" t="s">
        <v>350</v>
      </c>
    </row>
    <row r="205" spans="1:13" x14ac:dyDescent="0.35">
      <c r="A205" t="s">
        <v>283</v>
      </c>
      <c r="B205" t="s">
        <v>293</v>
      </c>
      <c r="C205" t="s">
        <v>72</v>
      </c>
      <c r="D205" t="s">
        <v>294</v>
      </c>
      <c r="E205" t="s">
        <v>17</v>
      </c>
      <c r="F205" t="s">
        <v>21</v>
      </c>
      <c r="G205" t="s">
        <v>21</v>
      </c>
      <c r="H205" t="s">
        <v>25</v>
      </c>
      <c r="I205" t="s">
        <v>13</v>
      </c>
      <c r="J205" s="1">
        <v>15000</v>
      </c>
      <c r="K205" s="1"/>
      <c r="L205" s="1">
        <v>15000</v>
      </c>
    </row>
    <row r="206" spans="1:13" x14ac:dyDescent="0.35">
      <c r="A206" t="s">
        <v>283</v>
      </c>
      <c r="B206" t="s">
        <v>295</v>
      </c>
      <c r="C206" t="s">
        <v>34</v>
      </c>
      <c r="D206" t="s">
        <v>296</v>
      </c>
      <c r="E206" t="s">
        <v>17</v>
      </c>
      <c r="F206" t="s">
        <v>298</v>
      </c>
      <c r="G206" t="s">
        <v>21</v>
      </c>
      <c r="H206" t="s">
        <v>25</v>
      </c>
      <c r="I206" t="s">
        <v>13</v>
      </c>
      <c r="J206" s="1">
        <v>14000</v>
      </c>
      <c r="K206" s="1"/>
      <c r="L206" s="1">
        <v>14000</v>
      </c>
      <c r="M206" s="5" t="s">
        <v>346</v>
      </c>
    </row>
    <row r="207" spans="1:13" ht="43.5" x14ac:dyDescent="0.35">
      <c r="A207" t="s">
        <v>283</v>
      </c>
      <c r="B207" t="s">
        <v>295</v>
      </c>
      <c r="C207" t="s">
        <v>34</v>
      </c>
      <c r="D207" t="s">
        <v>296</v>
      </c>
      <c r="E207" t="s">
        <v>17</v>
      </c>
      <c r="F207" t="s">
        <v>299</v>
      </c>
      <c r="G207" t="s">
        <v>21</v>
      </c>
      <c r="H207" t="s">
        <v>25</v>
      </c>
      <c r="I207" t="s">
        <v>13</v>
      </c>
      <c r="J207" s="1">
        <v>30000</v>
      </c>
      <c r="K207" s="1">
        <v>-1000</v>
      </c>
      <c r="L207" s="1">
        <v>29000</v>
      </c>
      <c r="M207" s="5" t="s">
        <v>347</v>
      </c>
    </row>
    <row r="208" spans="1:13" x14ac:dyDescent="0.35">
      <c r="A208" t="s">
        <v>283</v>
      </c>
      <c r="B208" t="s">
        <v>295</v>
      </c>
      <c r="C208" t="s">
        <v>34</v>
      </c>
      <c r="D208" t="s">
        <v>296</v>
      </c>
      <c r="E208" t="s">
        <v>17</v>
      </c>
      <c r="F208" t="s">
        <v>300</v>
      </c>
      <c r="G208" t="s">
        <v>21</v>
      </c>
      <c r="H208" t="s">
        <v>25</v>
      </c>
      <c r="I208" t="s">
        <v>13</v>
      </c>
      <c r="J208" s="1">
        <v>382243</v>
      </c>
      <c r="K208" s="1"/>
      <c r="L208" s="1">
        <v>382243</v>
      </c>
      <c r="M208" s="5" t="s">
        <v>301</v>
      </c>
    </row>
    <row r="209" spans="1:13" x14ac:dyDescent="0.35">
      <c r="A209" t="s">
        <v>283</v>
      </c>
      <c r="B209" t="s">
        <v>295</v>
      </c>
      <c r="C209" t="s">
        <v>34</v>
      </c>
      <c r="D209" t="s">
        <v>296</v>
      </c>
      <c r="E209" t="s">
        <v>17</v>
      </c>
      <c r="F209" t="s">
        <v>302</v>
      </c>
      <c r="G209" t="s">
        <v>21</v>
      </c>
      <c r="H209" t="s">
        <v>30</v>
      </c>
      <c r="I209" t="s">
        <v>13</v>
      </c>
      <c r="J209" s="1">
        <v>8870</v>
      </c>
      <c r="K209" s="1"/>
      <c r="L209" s="1">
        <v>8870</v>
      </c>
    </row>
    <row r="210" spans="1:13" x14ac:dyDescent="0.35">
      <c r="A210" t="s">
        <v>283</v>
      </c>
      <c r="B210" t="s">
        <v>303</v>
      </c>
      <c r="C210" t="s">
        <v>34</v>
      </c>
      <c r="D210" t="s">
        <v>296</v>
      </c>
      <c r="E210" t="s">
        <v>297</v>
      </c>
      <c r="F210" t="s">
        <v>304</v>
      </c>
      <c r="G210" t="s">
        <v>21</v>
      </c>
      <c r="H210" t="s">
        <v>25</v>
      </c>
      <c r="I210" t="s">
        <v>13</v>
      </c>
      <c r="J210" s="1">
        <v>449853</v>
      </c>
      <c r="K210" s="1"/>
      <c r="L210" s="1">
        <v>449853</v>
      </c>
      <c r="M210" s="5" t="s">
        <v>331</v>
      </c>
    </row>
    <row r="211" spans="1:13" x14ac:dyDescent="0.35">
      <c r="A211" t="s">
        <v>283</v>
      </c>
      <c r="B211" t="s">
        <v>305</v>
      </c>
      <c r="C211" t="s">
        <v>72</v>
      </c>
      <c r="D211" t="s">
        <v>306</v>
      </c>
      <c r="E211" t="s">
        <v>17</v>
      </c>
      <c r="F211" t="s">
        <v>21</v>
      </c>
      <c r="G211" t="s">
        <v>21</v>
      </c>
      <c r="H211" t="s">
        <v>25</v>
      </c>
      <c r="I211" t="s">
        <v>13</v>
      </c>
      <c r="J211" s="1">
        <v>4317</v>
      </c>
      <c r="K211" s="1"/>
      <c r="L211" s="1">
        <v>4317</v>
      </c>
    </row>
    <row r="212" spans="1:13" x14ac:dyDescent="0.35">
      <c r="A212" t="s">
        <v>283</v>
      </c>
      <c r="B212" t="s">
        <v>180</v>
      </c>
      <c r="C212" t="s">
        <v>72</v>
      </c>
      <c r="D212" t="s">
        <v>181</v>
      </c>
      <c r="E212" t="s">
        <v>17</v>
      </c>
      <c r="F212" t="s">
        <v>21</v>
      </c>
      <c r="G212" t="s">
        <v>21</v>
      </c>
      <c r="H212" t="s">
        <v>25</v>
      </c>
      <c r="I212" t="s">
        <v>13</v>
      </c>
      <c r="J212" s="1">
        <v>256</v>
      </c>
      <c r="K212" s="1"/>
      <c r="L212" s="1">
        <v>256</v>
      </c>
    </row>
    <row r="213" spans="1:13" x14ac:dyDescent="0.35">
      <c r="A213" t="s">
        <v>283</v>
      </c>
      <c r="B213" t="s">
        <v>307</v>
      </c>
      <c r="C213" t="s">
        <v>72</v>
      </c>
      <c r="D213" t="s">
        <v>308</v>
      </c>
      <c r="E213" t="s">
        <v>17</v>
      </c>
      <c r="F213" t="s">
        <v>21</v>
      </c>
      <c r="G213" t="s">
        <v>21</v>
      </c>
      <c r="H213" t="s">
        <v>25</v>
      </c>
      <c r="I213" t="s">
        <v>13</v>
      </c>
      <c r="J213" s="1">
        <v>274</v>
      </c>
      <c r="K213" s="1"/>
      <c r="L213" s="1">
        <v>274</v>
      </c>
    </row>
    <row r="214" spans="1:13" x14ac:dyDescent="0.35">
      <c r="A214" t="s">
        <v>283</v>
      </c>
      <c r="B214" t="s">
        <v>68</v>
      </c>
      <c r="C214" t="s">
        <v>72</v>
      </c>
      <c r="D214" t="s">
        <v>69</v>
      </c>
      <c r="E214" t="s">
        <v>17</v>
      </c>
      <c r="F214" t="s">
        <v>21</v>
      </c>
      <c r="G214" t="s">
        <v>21</v>
      </c>
      <c r="H214" t="s">
        <v>25</v>
      </c>
      <c r="I214" t="s">
        <v>13</v>
      </c>
      <c r="J214" s="1">
        <v>1500</v>
      </c>
      <c r="K214" s="1"/>
      <c r="L214" s="1">
        <v>1500</v>
      </c>
    </row>
    <row r="215" spans="1:13" ht="29" x14ac:dyDescent="0.35">
      <c r="A215" t="s">
        <v>283</v>
      </c>
      <c r="B215" t="s">
        <v>94</v>
      </c>
      <c r="C215" t="s">
        <v>72</v>
      </c>
      <c r="D215" t="s">
        <v>95</v>
      </c>
      <c r="E215" t="s">
        <v>17</v>
      </c>
      <c r="F215" t="s">
        <v>21</v>
      </c>
      <c r="G215" t="s">
        <v>21</v>
      </c>
      <c r="H215" t="s">
        <v>25</v>
      </c>
      <c r="I215" t="s">
        <v>13</v>
      </c>
      <c r="J215" s="1">
        <v>0.1</v>
      </c>
      <c r="K215" s="1">
        <v>768</v>
      </c>
      <c r="L215" s="1">
        <v>768.1</v>
      </c>
      <c r="M215" s="5" t="s">
        <v>309</v>
      </c>
    </row>
    <row r="216" spans="1:13" x14ac:dyDescent="0.35">
      <c r="A216" t="s">
        <v>283</v>
      </c>
      <c r="B216" t="s">
        <v>310</v>
      </c>
      <c r="C216" t="s">
        <v>72</v>
      </c>
      <c r="D216" t="s">
        <v>311</v>
      </c>
      <c r="E216" t="s">
        <v>17</v>
      </c>
      <c r="F216" t="s">
        <v>21</v>
      </c>
      <c r="G216" t="s">
        <v>21</v>
      </c>
      <c r="H216" t="s">
        <v>25</v>
      </c>
      <c r="I216" t="s">
        <v>13</v>
      </c>
      <c r="J216" s="1">
        <v>12000</v>
      </c>
      <c r="K216" s="1"/>
      <c r="L216" s="1">
        <v>12000</v>
      </c>
    </row>
    <row r="217" spans="1:13" x14ac:dyDescent="0.35">
      <c r="A217" t="s">
        <v>283</v>
      </c>
      <c r="B217" t="s">
        <v>312</v>
      </c>
      <c r="C217" t="s">
        <v>72</v>
      </c>
      <c r="D217" t="s">
        <v>32</v>
      </c>
      <c r="E217" t="s">
        <v>17</v>
      </c>
      <c r="F217" t="s">
        <v>21</v>
      </c>
      <c r="G217" t="s">
        <v>21</v>
      </c>
      <c r="H217" t="s">
        <v>25</v>
      </c>
      <c r="I217" t="s">
        <v>13</v>
      </c>
      <c r="J217" s="1">
        <v>44789</v>
      </c>
      <c r="K217" s="1"/>
      <c r="L217" s="1">
        <v>44789</v>
      </c>
    </row>
    <row r="218" spans="1:13" ht="24.5" customHeight="1" x14ac:dyDescent="0.35">
      <c r="A218" t="s">
        <v>283</v>
      </c>
      <c r="B218" t="s">
        <v>74</v>
      </c>
      <c r="C218" t="s">
        <v>34</v>
      </c>
      <c r="D218" t="s">
        <v>35</v>
      </c>
      <c r="E218" t="s">
        <v>89</v>
      </c>
      <c r="F218" t="s">
        <v>289</v>
      </c>
      <c r="G218" t="s">
        <v>21</v>
      </c>
      <c r="H218" t="s">
        <v>25</v>
      </c>
      <c r="I218" t="s">
        <v>286</v>
      </c>
      <c r="J218" s="1">
        <v>0.1</v>
      </c>
      <c r="K218" s="1">
        <v>66000</v>
      </c>
      <c r="L218" s="1">
        <v>66000.100000000006</v>
      </c>
      <c r="M218" s="5" t="s">
        <v>335</v>
      </c>
    </row>
    <row r="219" spans="1:13" ht="29" x14ac:dyDescent="0.35">
      <c r="A219" t="s">
        <v>283</v>
      </c>
      <c r="B219" t="s">
        <v>74</v>
      </c>
      <c r="C219" t="s">
        <v>34</v>
      </c>
      <c r="D219" t="s">
        <v>35</v>
      </c>
      <c r="E219" t="s">
        <v>89</v>
      </c>
      <c r="F219" t="s">
        <v>290</v>
      </c>
      <c r="G219" t="s">
        <v>21</v>
      </c>
      <c r="H219" t="s">
        <v>25</v>
      </c>
      <c r="I219" t="s">
        <v>286</v>
      </c>
      <c r="J219" s="1">
        <v>0.1</v>
      </c>
      <c r="K219" s="1">
        <v>70000</v>
      </c>
      <c r="L219" s="1">
        <v>70000.100000000006</v>
      </c>
      <c r="M219" s="5" t="s">
        <v>332</v>
      </c>
    </row>
    <row r="220" spans="1:13" x14ac:dyDescent="0.35">
      <c r="A220" t="s">
        <v>283</v>
      </c>
      <c r="B220" t="s">
        <v>33</v>
      </c>
      <c r="C220" t="s">
        <v>34</v>
      </c>
      <c r="D220" t="s">
        <v>35</v>
      </c>
      <c r="E220" t="s">
        <v>17</v>
      </c>
      <c r="F220" t="s">
        <v>313</v>
      </c>
      <c r="G220" t="s">
        <v>21</v>
      </c>
      <c r="H220" t="s">
        <v>25</v>
      </c>
      <c r="I220" t="s">
        <v>286</v>
      </c>
      <c r="J220" s="1">
        <v>0</v>
      </c>
      <c r="K220" s="1">
        <v>16200</v>
      </c>
      <c r="L220" s="1">
        <v>16200</v>
      </c>
      <c r="M220" s="5" t="s">
        <v>85</v>
      </c>
    </row>
    <row r="221" spans="1:13" x14ac:dyDescent="0.35">
      <c r="A221" t="s">
        <v>283</v>
      </c>
      <c r="B221" t="s">
        <v>152</v>
      </c>
      <c r="C221" t="s">
        <v>72</v>
      </c>
      <c r="D221" t="s">
        <v>153</v>
      </c>
      <c r="E221" t="s">
        <v>17</v>
      </c>
      <c r="F221" t="s">
        <v>21</v>
      </c>
      <c r="G221" t="s">
        <v>21</v>
      </c>
      <c r="H221" t="s">
        <v>25</v>
      </c>
      <c r="I221" t="s">
        <v>13</v>
      </c>
      <c r="J221" s="1">
        <v>2600</v>
      </c>
      <c r="K221" s="1"/>
      <c r="L221" s="1">
        <v>2600</v>
      </c>
    </row>
    <row r="222" spans="1:13" ht="70.5" customHeight="1" x14ac:dyDescent="0.35">
      <c r="A222" t="s">
        <v>283</v>
      </c>
      <c r="B222" t="s">
        <v>152</v>
      </c>
      <c r="C222" t="s">
        <v>34</v>
      </c>
      <c r="D222" t="s">
        <v>153</v>
      </c>
      <c r="E222" t="s">
        <v>17</v>
      </c>
      <c r="F222" t="s">
        <v>154</v>
      </c>
      <c r="G222" t="s">
        <v>21</v>
      </c>
      <c r="H222" t="s">
        <v>25</v>
      </c>
      <c r="I222" t="s">
        <v>13</v>
      </c>
      <c r="J222" s="1">
        <v>0.1</v>
      </c>
      <c r="K222" s="1">
        <v>9720</v>
      </c>
      <c r="L222" s="1">
        <v>9720.1</v>
      </c>
      <c r="M222" s="5" t="s">
        <v>348</v>
      </c>
    </row>
    <row r="223" spans="1:13" x14ac:dyDescent="0.35">
      <c r="A223" t="s">
        <v>314</v>
      </c>
      <c r="B223" t="s">
        <v>14</v>
      </c>
      <c r="C223" t="s">
        <v>15</v>
      </c>
      <c r="D223" t="s">
        <v>16</v>
      </c>
      <c r="E223" t="s">
        <v>17</v>
      </c>
      <c r="F223" t="s">
        <v>21</v>
      </c>
      <c r="G223" t="s">
        <v>21</v>
      </c>
      <c r="H223" t="s">
        <v>25</v>
      </c>
      <c r="I223" t="s">
        <v>36</v>
      </c>
      <c r="J223" s="1">
        <v>968</v>
      </c>
      <c r="K223" s="1"/>
      <c r="L223" s="1">
        <v>968</v>
      </c>
      <c r="M223" s="4" t="s">
        <v>21</v>
      </c>
    </row>
    <row r="224" spans="1:13" x14ac:dyDescent="0.35">
      <c r="A224" t="s">
        <v>314</v>
      </c>
      <c r="B224" t="s">
        <v>28</v>
      </c>
      <c r="C224" t="s">
        <v>75</v>
      </c>
      <c r="D224" t="s">
        <v>29</v>
      </c>
      <c r="E224" t="s">
        <v>22</v>
      </c>
      <c r="F224" t="s">
        <v>21</v>
      </c>
      <c r="G224" t="s">
        <v>23</v>
      </c>
      <c r="H224" t="s">
        <v>21</v>
      </c>
      <c r="I224" t="s">
        <v>21</v>
      </c>
      <c r="J224" s="1">
        <v>10319</v>
      </c>
      <c r="K224" s="1"/>
      <c r="L224" s="1">
        <v>10319</v>
      </c>
      <c r="M224" s="5" t="s">
        <v>24</v>
      </c>
    </row>
    <row r="225" spans="1:13" x14ac:dyDescent="0.35">
      <c r="A225" t="s">
        <v>314</v>
      </c>
      <c r="B225" t="s">
        <v>68</v>
      </c>
      <c r="C225" t="s">
        <v>75</v>
      </c>
      <c r="D225" t="s">
        <v>69</v>
      </c>
      <c r="E225" t="s">
        <v>22</v>
      </c>
      <c r="F225" t="s">
        <v>21</v>
      </c>
      <c r="G225" t="s">
        <v>43</v>
      </c>
      <c r="H225" t="s">
        <v>21</v>
      </c>
      <c r="I225" t="s">
        <v>36</v>
      </c>
      <c r="J225" s="1">
        <v>37080</v>
      </c>
      <c r="K225" s="1"/>
      <c r="L225" s="1">
        <v>37080</v>
      </c>
      <c r="M225" s="5" t="s">
        <v>315</v>
      </c>
    </row>
    <row r="226" spans="1:13" x14ac:dyDescent="0.35">
      <c r="A226" t="s">
        <v>314</v>
      </c>
      <c r="B226" t="s">
        <v>68</v>
      </c>
      <c r="C226" t="s">
        <v>75</v>
      </c>
      <c r="D226" t="s">
        <v>69</v>
      </c>
      <c r="E226" t="s">
        <v>22</v>
      </c>
      <c r="F226" t="s">
        <v>21</v>
      </c>
      <c r="G226" t="s">
        <v>45</v>
      </c>
      <c r="H226" t="s">
        <v>21</v>
      </c>
      <c r="I226" t="s">
        <v>36</v>
      </c>
      <c r="J226" s="1">
        <v>37620</v>
      </c>
      <c r="K226" s="1"/>
      <c r="L226" s="1">
        <v>37620</v>
      </c>
      <c r="M226" s="5" t="s">
        <v>316</v>
      </c>
    </row>
    <row r="227" spans="1:13" x14ac:dyDescent="0.35">
      <c r="A227" t="s">
        <v>314</v>
      </c>
      <c r="B227" t="s">
        <v>68</v>
      </c>
      <c r="C227" t="s">
        <v>75</v>
      </c>
      <c r="D227" t="s">
        <v>69</v>
      </c>
      <c r="E227" t="s">
        <v>22</v>
      </c>
      <c r="F227" t="s">
        <v>21</v>
      </c>
      <c r="G227" t="s">
        <v>47</v>
      </c>
      <c r="H227" t="s">
        <v>21</v>
      </c>
      <c r="I227" t="s">
        <v>36</v>
      </c>
      <c r="J227" s="1">
        <v>37620</v>
      </c>
      <c r="K227" s="1"/>
      <c r="L227" s="1">
        <v>37620</v>
      </c>
      <c r="M227" s="5" t="s">
        <v>317</v>
      </c>
    </row>
    <row r="228" spans="1:13" x14ac:dyDescent="0.35">
      <c r="A228" t="s">
        <v>314</v>
      </c>
      <c r="B228" t="s">
        <v>94</v>
      </c>
      <c r="C228" t="s">
        <v>75</v>
      </c>
      <c r="D228" t="s">
        <v>95</v>
      </c>
      <c r="E228" t="s">
        <v>96</v>
      </c>
      <c r="F228" t="s">
        <v>21</v>
      </c>
      <c r="G228" t="s">
        <v>269</v>
      </c>
      <c r="H228" t="s">
        <v>30</v>
      </c>
      <c r="I228" t="s">
        <v>261</v>
      </c>
      <c r="J228" s="1">
        <v>137088</v>
      </c>
      <c r="K228" s="1">
        <v>-137088</v>
      </c>
      <c r="L228" s="1">
        <v>0</v>
      </c>
      <c r="M228" s="5" t="s">
        <v>381</v>
      </c>
    </row>
    <row r="229" spans="1:13" x14ac:dyDescent="0.35">
      <c r="A229" t="s">
        <v>314</v>
      </c>
      <c r="B229" t="s">
        <v>94</v>
      </c>
      <c r="C229" t="s">
        <v>75</v>
      </c>
      <c r="D229" t="s">
        <v>95</v>
      </c>
      <c r="E229" t="s">
        <v>98</v>
      </c>
      <c r="F229" t="s">
        <v>21</v>
      </c>
      <c r="G229" t="s">
        <v>269</v>
      </c>
      <c r="H229" t="s">
        <v>30</v>
      </c>
      <c r="I229" t="s">
        <v>261</v>
      </c>
      <c r="J229" s="1">
        <v>319872</v>
      </c>
      <c r="K229" s="1">
        <v>-319872</v>
      </c>
      <c r="L229" s="1">
        <v>0</v>
      </c>
      <c r="M229" s="5" t="s">
        <v>381</v>
      </c>
    </row>
    <row r="230" spans="1:13" x14ac:dyDescent="0.35">
      <c r="A230" t="s">
        <v>314</v>
      </c>
      <c r="B230" t="s">
        <v>94</v>
      </c>
      <c r="C230" t="s">
        <v>75</v>
      </c>
      <c r="D230" t="s">
        <v>95</v>
      </c>
      <c r="E230" t="s">
        <v>96</v>
      </c>
      <c r="F230" t="s">
        <v>21</v>
      </c>
      <c r="G230" t="s">
        <v>318</v>
      </c>
      <c r="H230" t="s">
        <v>49</v>
      </c>
      <c r="I230" t="s">
        <v>36</v>
      </c>
      <c r="J230" s="1">
        <v>48450</v>
      </c>
      <c r="K230" s="1"/>
      <c r="L230" s="1">
        <v>48450</v>
      </c>
      <c r="M230" s="5" t="s">
        <v>319</v>
      </c>
    </row>
    <row r="231" spans="1:13" x14ac:dyDescent="0.35">
      <c r="A231" t="s">
        <v>314</v>
      </c>
      <c r="B231" t="s">
        <v>94</v>
      </c>
      <c r="C231" t="s">
        <v>75</v>
      </c>
      <c r="D231" t="s">
        <v>95</v>
      </c>
      <c r="E231" t="s">
        <v>98</v>
      </c>
      <c r="F231" t="s">
        <v>21</v>
      </c>
      <c r="G231" t="s">
        <v>318</v>
      </c>
      <c r="H231" t="s">
        <v>49</v>
      </c>
      <c r="I231" t="s">
        <v>36</v>
      </c>
      <c r="J231" s="1">
        <v>145350</v>
      </c>
      <c r="K231" s="1"/>
      <c r="L231" s="1">
        <v>145350</v>
      </c>
      <c r="M231" s="5" t="s">
        <v>319</v>
      </c>
    </row>
    <row r="232" spans="1:13" x14ac:dyDescent="0.35">
      <c r="A232" t="s">
        <v>314</v>
      </c>
      <c r="B232" t="s">
        <v>94</v>
      </c>
      <c r="C232" t="s">
        <v>75</v>
      </c>
      <c r="D232" t="s">
        <v>95</v>
      </c>
      <c r="E232" t="s">
        <v>96</v>
      </c>
      <c r="F232" t="s">
        <v>21</v>
      </c>
      <c r="G232" t="s">
        <v>320</v>
      </c>
      <c r="H232" t="s">
        <v>27</v>
      </c>
      <c r="I232" t="s">
        <v>36</v>
      </c>
      <c r="J232" s="1">
        <v>467974</v>
      </c>
      <c r="K232" s="1"/>
      <c r="L232" s="1">
        <v>467974</v>
      </c>
      <c r="M232" s="5" t="s">
        <v>321</v>
      </c>
    </row>
    <row r="233" spans="1:13" x14ac:dyDescent="0.35">
      <c r="A233" t="s">
        <v>314</v>
      </c>
      <c r="B233" t="s">
        <v>94</v>
      </c>
      <c r="C233" t="s">
        <v>75</v>
      </c>
      <c r="D233" t="s">
        <v>95</v>
      </c>
      <c r="E233" t="s">
        <v>96</v>
      </c>
      <c r="F233" t="s">
        <v>21</v>
      </c>
      <c r="G233" t="s">
        <v>322</v>
      </c>
      <c r="H233" t="s">
        <v>27</v>
      </c>
      <c r="I233" t="s">
        <v>36</v>
      </c>
      <c r="J233" s="1">
        <v>755044</v>
      </c>
      <c r="K233" s="1"/>
      <c r="L233" s="1">
        <v>755044</v>
      </c>
      <c r="M233" s="5" t="s">
        <v>323</v>
      </c>
    </row>
    <row r="234" spans="1:13" x14ac:dyDescent="0.35">
      <c r="A234" t="s">
        <v>314</v>
      </c>
      <c r="B234" t="s">
        <v>94</v>
      </c>
      <c r="C234" t="s">
        <v>75</v>
      </c>
      <c r="D234" t="s">
        <v>95</v>
      </c>
      <c r="E234" t="s">
        <v>98</v>
      </c>
      <c r="F234" t="s">
        <v>21</v>
      </c>
      <c r="G234" t="s">
        <v>320</v>
      </c>
      <c r="H234" t="s">
        <v>27</v>
      </c>
      <c r="I234" t="s">
        <v>36</v>
      </c>
      <c r="J234" s="1">
        <v>1403924</v>
      </c>
      <c r="K234" s="1"/>
      <c r="L234" s="1">
        <v>1403924</v>
      </c>
      <c r="M234" s="5" t="s">
        <v>321</v>
      </c>
    </row>
    <row r="235" spans="1:13" x14ac:dyDescent="0.35">
      <c r="A235" t="s">
        <v>314</v>
      </c>
      <c r="B235" t="s">
        <v>94</v>
      </c>
      <c r="C235" t="s">
        <v>75</v>
      </c>
      <c r="D235" t="s">
        <v>95</v>
      </c>
      <c r="E235" t="s">
        <v>98</v>
      </c>
      <c r="F235" t="s">
        <v>21</v>
      </c>
      <c r="G235" t="s">
        <v>322</v>
      </c>
      <c r="H235" t="s">
        <v>27</v>
      </c>
      <c r="I235" t="s">
        <v>36</v>
      </c>
      <c r="J235" s="1">
        <v>6795397</v>
      </c>
      <c r="K235" s="1"/>
      <c r="L235" s="1">
        <v>6795397</v>
      </c>
      <c r="M235" s="5" t="s">
        <v>323</v>
      </c>
    </row>
    <row r="236" spans="1:13" x14ac:dyDescent="0.35">
      <c r="A236" t="s">
        <v>314</v>
      </c>
      <c r="B236" t="s">
        <v>74</v>
      </c>
      <c r="C236" t="s">
        <v>75</v>
      </c>
      <c r="D236" t="s">
        <v>35</v>
      </c>
      <c r="E236" t="s">
        <v>22</v>
      </c>
      <c r="F236" t="s">
        <v>21</v>
      </c>
      <c r="G236" t="s">
        <v>23</v>
      </c>
      <c r="H236" t="s">
        <v>21</v>
      </c>
      <c r="I236" t="s">
        <v>21</v>
      </c>
      <c r="J236" s="1">
        <v>138856</v>
      </c>
      <c r="K236" s="1"/>
      <c r="L236" s="1">
        <v>138856</v>
      </c>
      <c r="M236" s="5" t="s">
        <v>24</v>
      </c>
    </row>
    <row r="237" spans="1:13" x14ac:dyDescent="0.35">
      <c r="A237" t="s">
        <v>314</v>
      </c>
      <c r="B237" t="s">
        <v>74</v>
      </c>
      <c r="C237" t="s">
        <v>75</v>
      </c>
      <c r="D237" t="s">
        <v>35</v>
      </c>
      <c r="E237" t="s">
        <v>22</v>
      </c>
      <c r="F237" t="s">
        <v>21</v>
      </c>
      <c r="G237" t="s">
        <v>45</v>
      </c>
      <c r="H237" t="s">
        <v>21</v>
      </c>
      <c r="I237" t="s">
        <v>36</v>
      </c>
      <c r="J237" s="1">
        <v>188770</v>
      </c>
      <c r="K237" s="1"/>
      <c r="L237" s="1">
        <v>188770</v>
      </c>
      <c r="M237" s="5" t="s">
        <v>316</v>
      </c>
    </row>
    <row r="238" spans="1:13" x14ac:dyDescent="0.35">
      <c r="A238" t="s">
        <v>314</v>
      </c>
      <c r="B238" t="s">
        <v>74</v>
      </c>
      <c r="C238" t="s">
        <v>75</v>
      </c>
      <c r="D238" t="s">
        <v>35</v>
      </c>
      <c r="E238" t="s">
        <v>22</v>
      </c>
      <c r="F238" t="s">
        <v>21</v>
      </c>
      <c r="G238" t="s">
        <v>47</v>
      </c>
      <c r="H238" t="s">
        <v>21</v>
      </c>
      <c r="I238" t="s">
        <v>36</v>
      </c>
      <c r="J238" s="1">
        <v>185972</v>
      </c>
      <c r="K238" s="1"/>
      <c r="L238" s="1">
        <v>185972</v>
      </c>
      <c r="M238" s="5" t="s">
        <v>317</v>
      </c>
    </row>
    <row r="239" spans="1:13" x14ac:dyDescent="0.35">
      <c r="A239" t="s">
        <v>314</v>
      </c>
      <c r="B239" t="s">
        <v>74</v>
      </c>
      <c r="C239" t="s">
        <v>75</v>
      </c>
      <c r="D239" t="s">
        <v>35</v>
      </c>
      <c r="E239" t="s">
        <v>22</v>
      </c>
      <c r="F239" t="s">
        <v>21</v>
      </c>
      <c r="G239" t="s">
        <v>43</v>
      </c>
      <c r="H239" t="s">
        <v>25</v>
      </c>
      <c r="I239" t="s">
        <v>36</v>
      </c>
      <c r="J239" s="1">
        <v>248806</v>
      </c>
      <c r="K239" s="1"/>
      <c r="L239" s="1">
        <v>248806</v>
      </c>
      <c r="M239" s="5" t="s">
        <v>315</v>
      </c>
    </row>
    <row r="240" spans="1:13" x14ac:dyDescent="0.35">
      <c r="J240" s="1">
        <f>SUBTOTAL(109,Table1[Esialgne eelarve])</f>
        <v>49174933.000000022</v>
      </c>
      <c r="K240" s="1">
        <f>SUBTOTAL(109,Table1[Muudatused])</f>
        <v>460320.18000000017</v>
      </c>
      <c r="L240" s="1">
        <f>SUBTOTAL(109,Table1[Muudetud eelarve])</f>
        <v>49635252.880000018</v>
      </c>
      <c r="M240" s="5"/>
    </row>
    <row r="243" spans="9:12" x14ac:dyDescent="0.35">
      <c r="L243" s="1"/>
    </row>
    <row r="244" spans="9:12" x14ac:dyDescent="0.35">
      <c r="I244" s="6"/>
      <c r="J244" s="6"/>
    </row>
    <row r="245" spans="9:12" x14ac:dyDescent="0.35">
      <c r="I245" s="6"/>
      <c r="J245" s="6"/>
    </row>
    <row r="246" spans="9:12" x14ac:dyDescent="0.35">
      <c r="I246" s="6"/>
      <c r="J246" s="6"/>
    </row>
    <row r="247" spans="9:12" x14ac:dyDescent="0.35">
      <c r="I247" s="6"/>
      <c r="J247" s="6"/>
    </row>
    <row r="248" spans="9:12" x14ac:dyDescent="0.35">
      <c r="I248" s="6"/>
      <c r="J248" s="6"/>
    </row>
    <row r="249" spans="9:12" x14ac:dyDescent="0.35">
      <c r="I249" s="6"/>
      <c r="J249" s="6"/>
    </row>
    <row r="250" spans="9:12" x14ac:dyDescent="0.35">
      <c r="I250" s="6"/>
      <c r="J250" s="7"/>
    </row>
    <row r="251" spans="9:12" x14ac:dyDescent="0.35">
      <c r="I251" s="6"/>
      <c r="J251" s="6"/>
    </row>
    <row r="252" spans="9:12" x14ac:dyDescent="0.35">
      <c r="I252" s="6"/>
      <c r="J252" s="6"/>
    </row>
    <row r="253" spans="9:12" x14ac:dyDescent="0.35">
      <c r="I253" s="6"/>
      <c r="J253" s="6"/>
    </row>
    <row r="254" spans="9:12" x14ac:dyDescent="0.35">
      <c r="I254" s="6"/>
      <c r="J254" s="6"/>
    </row>
    <row r="255" spans="9:12" x14ac:dyDescent="0.35">
      <c r="I255" s="7"/>
      <c r="J255" s="6"/>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Osakondade kaupa eelarve </vt:lpstr>
      <vt:lpstr>SIM eelarve detailne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Power BI</dc:creator>
  <cp:lastModifiedBy>Maia Podhodjaštševa</cp:lastModifiedBy>
  <dcterms:created xsi:type="dcterms:W3CDTF">2016-07-06T08:22:49Z</dcterms:created>
  <dcterms:modified xsi:type="dcterms:W3CDTF">2026-06-05T12:14:11Z</dcterms:modified>
</cp:coreProperties>
</file>